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IOLENCIA MUJER\2023\3º Trimestre\Publicar\"/>
    </mc:Choice>
  </mc:AlternateContent>
  <xr:revisionPtr revIDLastSave="0" documentId="13_ncr:1_{049B6EE7-96D7-4CB5-8BB3-D2D394E242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14" i="8" l="1"/>
  <c r="AV17" i="8"/>
  <c r="AV20" i="8"/>
  <c r="AV24" i="8"/>
  <c r="AV30" i="8"/>
  <c r="AV31" i="8"/>
  <c r="AV32" i="8"/>
  <c r="AV17" i="7"/>
  <c r="AV23" i="7"/>
  <c r="AV24" i="7"/>
  <c r="AV25" i="7"/>
  <c r="AV29" i="7"/>
  <c r="AV33" i="7"/>
  <c r="AV38" i="6"/>
  <c r="AV17" i="4"/>
  <c r="AV18" i="4"/>
  <c r="AV19" i="4"/>
  <c r="AV19" i="3"/>
  <c r="AV20" i="3"/>
  <c r="AV21" i="3"/>
  <c r="AV22" i="3"/>
  <c r="AV22" i="2"/>
  <c r="AV23" i="2"/>
  <c r="AV24" i="2"/>
  <c r="AV25" i="2"/>
  <c r="AW32" i="8"/>
  <c r="AW25" i="7"/>
  <c r="AT22" i="2"/>
  <c r="AT23" i="2"/>
  <c r="AT24" i="2"/>
  <c r="AT25" i="2"/>
  <c r="AU23" i="2"/>
  <c r="AU17" i="4"/>
  <c r="AS31" i="8"/>
  <c r="AS32" i="8"/>
  <c r="AS24" i="8"/>
  <c r="AS20" i="8"/>
  <c r="AS17" i="8"/>
  <c r="AS14" i="8"/>
  <c r="AS33" i="7"/>
  <c r="AS29" i="7"/>
  <c r="AS24" i="7"/>
  <c r="AS25" i="7"/>
  <c r="AS14" i="7"/>
  <c r="AS35" i="6"/>
  <c r="AS34" i="6"/>
  <c r="AS38" i="6"/>
  <c r="AS37" i="6"/>
  <c r="AS36" i="6"/>
  <c r="AS33" i="6"/>
  <c r="AS32" i="6"/>
  <c r="AS31" i="6"/>
  <c r="AS30" i="6"/>
  <c r="AS32" i="5"/>
  <c r="AS31" i="5"/>
  <c r="AS30" i="5"/>
  <c r="AS35" i="5"/>
  <c r="AS34" i="5"/>
  <c r="AS33" i="5"/>
  <c r="AS29" i="5"/>
  <c r="AS28" i="5"/>
  <c r="AS18" i="4"/>
  <c r="AS19" i="4"/>
  <c r="AS21" i="3"/>
  <c r="AS19" i="3"/>
  <c r="AS20" i="3"/>
  <c r="AS25" i="2"/>
  <c r="AR32" i="8"/>
  <c r="AR31" i="8"/>
  <c r="AR30" i="8"/>
  <c r="AR24" i="8"/>
  <c r="AR20" i="8"/>
  <c r="AR17" i="8"/>
  <c r="AR14" i="8"/>
  <c r="AR33" i="7"/>
  <c r="AR29" i="7"/>
  <c r="AR25" i="7"/>
  <c r="AR24" i="7"/>
  <c r="AR23" i="7"/>
  <c r="AR14" i="7"/>
  <c r="AR38" i="6"/>
  <c r="AR30" i="6"/>
  <c r="AR37" i="6"/>
  <c r="AR36" i="6"/>
  <c r="AR35" i="6"/>
  <c r="AR34" i="6"/>
  <c r="AR33" i="6"/>
  <c r="AR32" i="6"/>
  <c r="AR31" i="6"/>
  <c r="AR30" i="5"/>
  <c r="AR35" i="5"/>
  <c r="AR34" i="5"/>
  <c r="AR33" i="5"/>
  <c r="AR32" i="5"/>
  <c r="AR31" i="5"/>
  <c r="AR29" i="5"/>
  <c r="AR28" i="5"/>
  <c r="AR19" i="4"/>
  <c r="AR18" i="4"/>
  <c r="AR17" i="4"/>
  <c r="AR19" i="3"/>
  <c r="AR20" i="3"/>
  <c r="AR21" i="3"/>
  <c r="AR22" i="3"/>
  <c r="AR23" i="2"/>
  <c r="AR24" i="2"/>
  <c r="AR22" i="2"/>
  <c r="AW17" i="8" l="1"/>
  <c r="AW35" i="5"/>
  <c r="AW31" i="5"/>
  <c r="AW20" i="8"/>
  <c r="AW33" i="5"/>
  <c r="AW32" i="6"/>
  <c r="AW30" i="6"/>
  <c r="AW18" i="4"/>
  <c r="AW23" i="2"/>
  <c r="AW29" i="7"/>
  <c r="AW32" i="5"/>
  <c r="AW29" i="5"/>
  <c r="AW25" i="2"/>
  <c r="AW37" i="6"/>
  <c r="AW23" i="7"/>
  <c r="AW30" i="8"/>
  <c r="AW36" i="6"/>
  <c r="AW14" i="8"/>
  <c r="AW14" i="7"/>
  <c r="AW16" i="7" s="1"/>
  <c r="AW17" i="7" s="1"/>
  <c r="AW38" i="6"/>
  <c r="AW31" i="8"/>
  <c r="AW35" i="6"/>
  <c r="AW19" i="3"/>
  <c r="AW33" i="7"/>
  <c r="AW31" i="6"/>
  <c r="AW21" i="3"/>
  <c r="AW28" i="5"/>
  <c r="AW22" i="2"/>
  <c r="AW20" i="3"/>
  <c r="AW34" i="5"/>
  <c r="AW30" i="5"/>
  <c r="AW24" i="8"/>
  <c r="AW18" i="3"/>
  <c r="AW22" i="3" s="1"/>
  <c r="AW34" i="6"/>
  <c r="AW33" i="6"/>
  <c r="AW24" i="7"/>
  <c r="AW17" i="4"/>
  <c r="AW19" i="4"/>
  <c r="AW24" i="2"/>
  <c r="AU25" i="2"/>
  <c r="AU29" i="7"/>
  <c r="AU35" i="5"/>
  <c r="AU22" i="2"/>
  <c r="AU21" i="3"/>
  <c r="AU24" i="8"/>
  <c r="AU24" i="2"/>
  <c r="AU20" i="8"/>
  <c r="AU25" i="7"/>
  <c r="AU32" i="8"/>
  <c r="AU23" i="7"/>
  <c r="AU17" i="7"/>
  <c r="AU20" i="3"/>
  <c r="AU14" i="8"/>
  <c r="AU24" i="7"/>
  <c r="AU38" i="6"/>
  <c r="AU19" i="3"/>
  <c r="AU33" i="7"/>
  <c r="AU30" i="8"/>
  <c r="AU19" i="4"/>
  <c r="AU18" i="4"/>
  <c r="AU22" i="3"/>
  <c r="AU17" i="8"/>
  <c r="AU31" i="8"/>
  <c r="AS30" i="8"/>
  <c r="AS16" i="7"/>
  <c r="AS17" i="7" s="1"/>
  <c r="AS23" i="7"/>
  <c r="AS17" i="4"/>
  <c r="AS18" i="3"/>
  <c r="AS22" i="3" s="1"/>
  <c r="AS24" i="2"/>
  <c r="AS22" i="2"/>
  <c r="AS23" i="2"/>
  <c r="AR17" i="7"/>
  <c r="AR25" i="2"/>
  <c r="AT14" i="8"/>
  <c r="AP30" i="8"/>
  <c r="AP32" i="8"/>
  <c r="AP31" i="8"/>
  <c r="AP24" i="8"/>
  <c r="AP20" i="8"/>
  <c r="AP17" i="8"/>
  <c r="AP14" i="8"/>
  <c r="AP33" i="7"/>
  <c r="AP29" i="7"/>
  <c r="AP24" i="7"/>
  <c r="AP25" i="7"/>
  <c r="AP38" i="6"/>
  <c r="AP35" i="5"/>
  <c r="AP17" i="4"/>
  <c r="AP19" i="4"/>
  <c r="AP18" i="4"/>
  <c r="AP21" i="3"/>
  <c r="AP20" i="3"/>
  <c r="AP19" i="3"/>
  <c r="AP22" i="3"/>
  <c r="AP23" i="2"/>
  <c r="AP24" i="2"/>
  <c r="AP22" i="2"/>
  <c r="AO30" i="8"/>
  <c r="AO31" i="8"/>
  <c r="AO32" i="8"/>
  <c r="AO24" i="8"/>
  <c r="AO20" i="8"/>
  <c r="AO17" i="8"/>
  <c r="AO14" i="8"/>
  <c r="AO33" i="7"/>
  <c r="AO29" i="7"/>
  <c r="AT21" i="3" l="1"/>
  <c r="AT20" i="3"/>
  <c r="AT18" i="4"/>
  <c r="AT33" i="7"/>
  <c r="AT24" i="8"/>
  <c r="AT19" i="3"/>
  <c r="AT32" i="8"/>
  <c r="AT29" i="7"/>
  <c r="AT25" i="7"/>
  <c r="AT20" i="8"/>
  <c r="AT31" i="8"/>
  <c r="AT30" i="8"/>
  <c r="AT23" i="7"/>
  <c r="AT17" i="8"/>
  <c r="AT38" i="6"/>
  <c r="AT24" i="7"/>
  <c r="AT17" i="4"/>
  <c r="AT35" i="5"/>
  <c r="AT22" i="3"/>
  <c r="AT19" i="4"/>
  <c r="AP16" i="7"/>
  <c r="AP17" i="7" s="1"/>
  <c r="AP23" i="7"/>
  <c r="AP25" i="2"/>
  <c r="AO23" i="7"/>
  <c r="AO24" i="7"/>
  <c r="AO25" i="7"/>
  <c r="AO17" i="7"/>
  <c r="AO30" i="6"/>
  <c r="AO31" i="6"/>
  <c r="AO32" i="6"/>
  <c r="AO33" i="6"/>
  <c r="AO34" i="6"/>
  <c r="AO35" i="6"/>
  <c r="AO36" i="6"/>
  <c r="AO37" i="6"/>
  <c r="AO38" i="6"/>
  <c r="AO28" i="5"/>
  <c r="AO29" i="5"/>
  <c r="AO30" i="5"/>
  <c r="AO31" i="5"/>
  <c r="AO32" i="5"/>
  <c r="AO33" i="5"/>
  <c r="AO34" i="5"/>
  <c r="AO35" i="5"/>
  <c r="AO17" i="4"/>
  <c r="AO18" i="4"/>
  <c r="AO19" i="4"/>
  <c r="AO19" i="3"/>
  <c r="AO20" i="3"/>
  <c r="AO21" i="3"/>
  <c r="AO22" i="3"/>
  <c r="AO25" i="2"/>
  <c r="AO24" i="2"/>
  <c r="AO23" i="2"/>
  <c r="AO22" i="2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C22" i="3"/>
  <c r="D22" i="3"/>
  <c r="E22" i="3"/>
  <c r="F22" i="3"/>
  <c r="G22" i="3"/>
  <c r="H22" i="3"/>
  <c r="I22" i="3"/>
  <c r="J22" i="3"/>
  <c r="K22" i="3"/>
  <c r="L22" i="3"/>
  <c r="M22" i="3"/>
  <c r="N22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T17" i="7" l="1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C32" i="8"/>
  <c r="C31" i="8"/>
  <c r="C30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C24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C20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C17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C14" i="8"/>
  <c r="C33" i="7" l="1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AH33" i="7"/>
  <c r="AI33" i="7"/>
  <c r="AJ33" i="7"/>
  <c r="AK33" i="7"/>
  <c r="AL33" i="7"/>
  <c r="AM33" i="7"/>
  <c r="AN33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M29" i="7"/>
  <c r="AN29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M14" i="7"/>
  <c r="AM16" i="7" s="1"/>
  <c r="AL14" i="7"/>
  <c r="AK14" i="7"/>
  <c r="AK16" i="7" s="1"/>
  <c r="AJ14" i="7"/>
  <c r="AI14" i="7"/>
  <c r="AI16" i="7" s="1"/>
  <c r="AH14" i="7"/>
  <c r="AH16" i="7" s="1"/>
  <c r="AH17" i="7" s="1"/>
  <c r="AG14" i="7"/>
  <c r="AG16" i="7" s="1"/>
  <c r="AG17" i="7" s="1"/>
  <c r="AF14" i="7"/>
  <c r="AF16" i="7" s="1"/>
  <c r="AE14" i="7"/>
  <c r="AE16" i="7" s="1"/>
  <c r="AD14" i="7"/>
  <c r="AD16" i="7" s="1"/>
  <c r="AC14" i="7"/>
  <c r="AC16" i="7" s="1"/>
  <c r="AB14" i="7"/>
  <c r="AA14" i="7"/>
  <c r="AA16" i="7" s="1"/>
  <c r="Z14" i="7"/>
  <c r="Z16" i="7" s="1"/>
  <c r="Z17" i="7" s="1"/>
  <c r="Y14" i="7"/>
  <c r="Y16" i="7" s="1"/>
  <c r="Y17" i="7" s="1"/>
  <c r="X14" i="7"/>
  <c r="W14" i="7"/>
  <c r="W16" i="7" s="1"/>
  <c r="V14" i="7"/>
  <c r="U14" i="7"/>
  <c r="U16" i="7" s="1"/>
  <c r="T14" i="7"/>
  <c r="S14" i="7"/>
  <c r="S16" i="7" s="1"/>
  <c r="R14" i="7"/>
  <c r="R16" i="7" s="1"/>
  <c r="R17" i="7" s="1"/>
  <c r="Q14" i="7"/>
  <c r="Q16" i="7" s="1"/>
  <c r="Q17" i="7" s="1"/>
  <c r="P14" i="7"/>
  <c r="P16" i="7" s="1"/>
  <c r="O14" i="7"/>
  <c r="O16" i="7" s="1"/>
  <c r="N14" i="7"/>
  <c r="N16" i="7" s="1"/>
  <c r="N17" i="7" s="1"/>
  <c r="M14" i="7"/>
  <c r="L14" i="7"/>
  <c r="K14" i="7"/>
  <c r="J14" i="7"/>
  <c r="I14" i="7"/>
  <c r="H14" i="7"/>
  <c r="G14" i="7"/>
  <c r="G16" i="7" s="1"/>
  <c r="G17" i="7" s="1"/>
  <c r="F14" i="7"/>
  <c r="F16" i="7" s="1"/>
  <c r="F17" i="7" s="1"/>
  <c r="E14" i="7"/>
  <c r="D14" i="7"/>
  <c r="C14" i="7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O19" i="3"/>
  <c r="P18" i="3"/>
  <c r="P22" i="3" s="1"/>
  <c r="Q18" i="3"/>
  <c r="Q22" i="3" s="1"/>
  <c r="R18" i="3"/>
  <c r="R22" i="3" s="1"/>
  <c r="S18" i="3"/>
  <c r="S22" i="3" s="1"/>
  <c r="T18" i="3"/>
  <c r="T22" i="3" s="1"/>
  <c r="U18" i="3"/>
  <c r="U22" i="3" s="1"/>
  <c r="V18" i="3"/>
  <c r="V22" i="3" s="1"/>
  <c r="W18" i="3"/>
  <c r="W22" i="3" s="1"/>
  <c r="X18" i="3"/>
  <c r="X22" i="3" s="1"/>
  <c r="Y18" i="3"/>
  <c r="Y22" i="3" s="1"/>
  <c r="Z18" i="3"/>
  <c r="Z22" i="3" s="1"/>
  <c r="AA18" i="3"/>
  <c r="AA22" i="3" s="1"/>
  <c r="AB18" i="3"/>
  <c r="AB22" i="3" s="1"/>
  <c r="AC18" i="3"/>
  <c r="AC22" i="3" s="1"/>
  <c r="AD18" i="3"/>
  <c r="AD22" i="3" s="1"/>
  <c r="AE18" i="3"/>
  <c r="AE22" i="3" s="1"/>
  <c r="AF18" i="3"/>
  <c r="AF22" i="3" s="1"/>
  <c r="AG18" i="3"/>
  <c r="AG22" i="3" s="1"/>
  <c r="AH18" i="3"/>
  <c r="AH22" i="3" s="1"/>
  <c r="AI18" i="3"/>
  <c r="AI22" i="3" s="1"/>
  <c r="AJ18" i="3"/>
  <c r="AJ22" i="3" s="1"/>
  <c r="AK18" i="3"/>
  <c r="AK22" i="3" s="1"/>
  <c r="AL18" i="3"/>
  <c r="AL22" i="3" s="1"/>
  <c r="AM18" i="3"/>
  <c r="AM22" i="3" s="1"/>
  <c r="AN18" i="3"/>
  <c r="AN22" i="3" s="1"/>
  <c r="O18" i="3"/>
  <c r="O22" i="3" s="1"/>
  <c r="AQ20" i="8"/>
  <c r="AQ31" i="8"/>
  <c r="AN14" i="7"/>
  <c r="AQ14" i="7"/>
  <c r="AQ25" i="7"/>
  <c r="AN37" i="6"/>
  <c r="AN36" i="6"/>
  <c r="AN35" i="6"/>
  <c r="AN34" i="6"/>
  <c r="AN33" i="6"/>
  <c r="AN32" i="6"/>
  <c r="AN31" i="6"/>
  <c r="AN30" i="6"/>
  <c r="AQ30" i="6"/>
  <c r="AN34" i="5"/>
  <c r="AN33" i="5"/>
  <c r="AN32" i="5"/>
  <c r="AN31" i="5"/>
  <c r="AN30" i="5"/>
  <c r="AN29" i="5"/>
  <c r="AN28" i="5"/>
  <c r="H16" i="7" l="1"/>
  <c r="H17" i="7" s="1"/>
  <c r="I16" i="7"/>
  <c r="I17" i="7" s="1"/>
  <c r="J16" i="7"/>
  <c r="J17" i="7" s="1"/>
  <c r="V16" i="7"/>
  <c r="V17" i="7" s="1"/>
  <c r="AL16" i="7"/>
  <c r="AL17" i="7" s="1"/>
  <c r="P17" i="7"/>
  <c r="AF17" i="7"/>
  <c r="C16" i="7"/>
  <c r="C17" i="7" s="1"/>
  <c r="K16" i="7"/>
  <c r="K17" i="7" s="1"/>
  <c r="X16" i="7"/>
  <c r="X17" i="7" s="1"/>
  <c r="D16" i="7"/>
  <c r="D17" i="7" s="1"/>
  <c r="L16" i="7"/>
  <c r="L17" i="7" s="1"/>
  <c r="E16" i="7"/>
  <c r="E17" i="7" s="1"/>
  <c r="M16" i="7"/>
  <c r="M17" i="7" s="1"/>
  <c r="AQ32" i="5"/>
  <c r="AQ35" i="5"/>
  <c r="AQ16" i="7"/>
  <c r="AQ17" i="7" s="1"/>
  <c r="AQ30" i="8"/>
  <c r="AQ36" i="6"/>
  <c r="AQ32" i="6"/>
  <c r="AQ31" i="6"/>
  <c r="AQ29" i="7"/>
  <c r="AQ14" i="8"/>
  <c r="AD17" i="7"/>
  <c r="S17" i="7"/>
  <c r="AA17" i="7"/>
  <c r="AI17" i="7"/>
  <c r="U17" i="7"/>
  <c r="AC17" i="7"/>
  <c r="AK17" i="7"/>
  <c r="T16" i="7"/>
  <c r="T17" i="7" s="1"/>
  <c r="AB16" i="7"/>
  <c r="AB17" i="7" s="1"/>
  <c r="AJ16" i="7"/>
  <c r="AJ17" i="7" s="1"/>
  <c r="O17" i="7"/>
  <c r="W17" i="7"/>
  <c r="AE17" i="7"/>
  <c r="AM17" i="7"/>
  <c r="AQ37" i="6"/>
  <c r="AQ33" i="7"/>
  <c r="AQ23" i="7"/>
  <c r="AQ24" i="8"/>
  <c r="AQ32" i="8"/>
  <c r="AQ28" i="5"/>
  <c r="AQ35" i="6"/>
  <c r="AQ31" i="5"/>
  <c r="AQ30" i="5"/>
  <c r="AQ17" i="8"/>
  <c r="AQ24" i="7"/>
  <c r="AQ38" i="6"/>
  <c r="AQ34" i="5"/>
  <c r="AQ33" i="6"/>
  <c r="AQ29" i="5"/>
  <c r="AQ33" i="5"/>
  <c r="AQ34" i="6"/>
  <c r="AN16" i="7"/>
  <c r="AN17" i="7" s="1"/>
  <c r="AQ19" i="3" l="1"/>
  <c r="AQ21" i="3"/>
  <c r="AQ18" i="3"/>
  <c r="AQ22" i="3" s="1"/>
  <c r="AQ17" i="4"/>
  <c r="AQ20" i="3"/>
  <c r="AQ18" i="4"/>
  <c r="AQ19" i="4"/>
  <c r="AQ23" i="2" l="1"/>
  <c r="AM33" i="6"/>
  <c r="AM34" i="6"/>
  <c r="AM35" i="6"/>
  <c r="AM36" i="6"/>
  <c r="AM30" i="6"/>
  <c r="AM31" i="6"/>
  <c r="AM32" i="6"/>
  <c r="AM37" i="6"/>
  <c r="AM38" i="6"/>
  <c r="AM28" i="5"/>
  <c r="AM29" i="5"/>
  <c r="AM30" i="5"/>
  <c r="AM33" i="5"/>
  <c r="AM34" i="5"/>
  <c r="AM31" i="5"/>
  <c r="AM32" i="5"/>
  <c r="AM35" i="5"/>
  <c r="AM22" i="2"/>
  <c r="AM23" i="2"/>
  <c r="AQ25" i="2" l="1"/>
  <c r="AQ22" i="2"/>
  <c r="AQ24" i="2"/>
  <c r="AN38" i="6"/>
  <c r="AN35" i="5"/>
  <c r="AN23" i="2"/>
  <c r="AN22" i="2"/>
  <c r="AK38" i="6"/>
  <c r="AK35" i="5"/>
  <c r="AK22" i="2"/>
  <c r="AK23" i="2"/>
  <c r="AJ38" i="6" l="1"/>
  <c r="AJ35" i="5"/>
  <c r="AL22" i="2" l="1"/>
  <c r="AL23" i="2"/>
  <c r="AL35" i="5"/>
  <c r="AL38" i="6"/>
  <c r="AJ22" i="2" l="1"/>
  <c r="AJ23" i="2"/>
  <c r="AI35" i="5" l="1"/>
  <c r="AI22" i="2"/>
  <c r="AI38" i="6"/>
  <c r="AI23" i="2"/>
  <c r="AE38" i="6" l="1"/>
  <c r="AE37" i="6"/>
  <c r="AE36" i="6"/>
  <c r="AE35" i="6"/>
  <c r="AE34" i="6"/>
  <c r="AE33" i="6"/>
  <c r="AE32" i="6"/>
  <c r="AE31" i="6"/>
  <c r="AE30" i="6"/>
  <c r="AE35" i="5"/>
  <c r="AE34" i="5"/>
  <c r="AE33" i="5"/>
  <c r="AE32" i="5"/>
  <c r="AE31" i="5"/>
  <c r="AE30" i="5"/>
  <c r="AE29" i="5"/>
  <c r="AE28" i="5"/>
  <c r="AE23" i="2"/>
  <c r="AE22" i="2"/>
  <c r="AF35" i="5" l="1"/>
  <c r="AF38" i="6" l="1"/>
  <c r="AF23" i="2" l="1"/>
  <c r="AF22" i="2" l="1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Y35" i="5" l="1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Y23" i="2" l="1"/>
  <c r="Y22" i="2"/>
</calcChain>
</file>

<file path=xl/sharedStrings.xml><?xml version="1.0" encoding="utf-8"?>
<sst xmlns="http://schemas.openxmlformats.org/spreadsheetml/2006/main" count="464" uniqueCount="174">
  <si>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</si>
  <si>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</si>
  <si>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</si>
  <si>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</si>
  <si>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2012 T1</t>
  </si>
  <si>
    <t>2012 T2</t>
  </si>
  <si>
    <t>2012 T3</t>
  </si>
  <si>
    <t>2012 T4</t>
  </si>
  <si>
    <t>2013 T1</t>
  </si>
  <si>
    <t>2013 T2</t>
  </si>
  <si>
    <t>2013 T3</t>
  </si>
  <si>
    <t>2013 T4</t>
  </si>
  <si>
    <t>2014 T1</t>
  </si>
  <si>
    <t>2014 T2</t>
  </si>
  <si>
    <t>2014 T3</t>
  </si>
  <si>
    <t>2014 T4</t>
  </si>
  <si>
    <t>2015 T1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</si>
  <si>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</si>
  <si>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</si>
  <si>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</si>
  <si>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</si>
  <si>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</si>
  <si>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</si>
  <si>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</si>
  <si>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</si>
  <si>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</si>
  <si>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2017 T3</t>
  </si>
  <si>
    <t>2017 T4</t>
  </si>
  <si>
    <t>2018 T1</t>
  </si>
  <si>
    <t>2018 T2</t>
  </si>
  <si>
    <t>2018 T3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</si>
  <si>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</si>
  <si>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</si>
  <si>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</si>
  <si>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</si>
  <si>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</si>
  <si>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</si>
  <si>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</si>
  <si>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</si>
  <si>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</si>
  <si>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</si>
  <si>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</si>
  <si>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</si>
  <si>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</si>
  <si>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</si>
  <si>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</si>
  <si>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</si>
  <si>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</si>
  <si>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</si>
  <si>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</si>
  <si>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</si>
  <si>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</si>
  <si>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</si>
  <si>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</si>
  <si>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</si>
  <si>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</si>
  <si>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</si>
  <si>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</si>
  <si>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</si>
  <si>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</si>
  <si>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</si>
  <si>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</si>
  <si>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</si>
  <si>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</si>
  <si>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</si>
  <si>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</si>
  <si>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</si>
  <si>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</si>
  <si>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</si>
  <si>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</si>
  <si>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</si>
  <si>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</si>
  <si>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</si>
  <si>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</si>
  <si>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</si>
  <si>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</si>
  <si>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</si>
  <si>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</si>
  <si>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</si>
  <si>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</si>
  <si>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</si>
  <si>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</si>
  <si>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</si>
  <si>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</si>
  <si>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</si>
  <si>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</si>
  <si>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</si>
  <si>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</si>
  <si>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</si>
  <si>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</si>
  <si>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</si>
  <si>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</si>
  <si>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</si>
  <si>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</si>
  <si>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</si>
  <si>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</si>
  <si>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</si>
  <si>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</si>
  <si>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</si>
  <si>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</si>
  <si>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</si>
  <si>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</si>
  <si>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</si>
  <si>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</si>
  <si>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</si>
  <si>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</si>
  <si>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</si>
  <si>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</si>
  <si>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</si>
  <si>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</si>
  <si>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</si>
  <si>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</si>
  <si>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</si>
  <si>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</si>
  <si>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</si>
  <si>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</si>
  <si>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</si>
  <si>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</si>
  <si>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</si>
  <si>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</si>
  <si>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</si>
  <si>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</si>
  <si>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</si>
  <si>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</si>
  <si>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</si>
  <si>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</si>
  <si>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</si>
  <si>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</si>
  <si>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</si>
  <si>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</si>
  <si>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</si>
  <si>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</si>
  <si>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</si>
  <si>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</si>
  <si>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</si>
  <si>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</si>
  <si>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</si>
  <si>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</si>
  <si>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</si>
  <si>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</si>
  <si>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</si>
  <si>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</si>
  <si>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</si>
  <si>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</si>
  <si>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</si>
  <si>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</si>
  <si>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</si>
  <si>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</si>
  <si>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</si>
  <si>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2018 T4</t>
  </si>
  <si>
    <t>Sobre proteccion menor Total</t>
  </si>
  <si>
    <t>2019 T1</t>
  </si>
  <si>
    <t>2019 T2</t>
  </si>
  <si>
    <t>2019 T3</t>
  </si>
  <si>
    <t>2019 T4</t>
  </si>
  <si>
    <t>2020 T1</t>
  </si>
  <si>
    <t>Víctimas españolas menores tuteladas</t>
  </si>
  <si>
    <t>Víctimas extranjeras menores tuteladas</t>
  </si>
  <si>
    <t>Total víctimas menores tuteladas</t>
  </si>
  <si>
    <t>2020 T2</t>
  </si>
  <si>
    <t>2020 T3</t>
  </si>
  <si>
    <t>2020 T4</t>
  </si>
  <si>
    <t>2021 T1</t>
  </si>
  <si>
    <t>2021 T2</t>
  </si>
  <si>
    <t>2021 T3</t>
  </si>
  <si>
    <t>2021 T4</t>
  </si>
  <si>
    <t>2022 T1</t>
  </si>
  <si>
    <t>2022 T1+AN25</t>
  </si>
  <si>
    <t>2022 T2</t>
  </si>
  <si>
    <t>2022 T3</t>
  </si>
  <si>
    <t>2022 T4</t>
  </si>
  <si>
    <t>2023 T1</t>
  </si>
  <si>
    <t>2023 T2</t>
  </si>
  <si>
    <t>2023 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</si>
</sst>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5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  <font>
      <b/>
      <sz val="26"/>
      <color rgb="FFFF0000"/>
      <name val="Verdana"/>
      <family val="2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thick">
        <color theme="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3" fontId="10" fillId="0" borderId="3" xfId="0" applyNumberFormat="1" applyFont="1" applyBorder="1" applyAlignment="1">
      <alignment horizontal="right" vertical="center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/>
    <xf numFmtId="3" fontId="12" fillId="3" borderId="3" xfId="0" applyNumberFormat="1" applyFont="1" applyFill="1" applyBorder="1" applyAlignment="1">
      <alignment horizontal="right" vertical="center"/>
    </xf>
    <xf numFmtId="0" fontId="8" fillId="0" borderId="0" xfId="0" applyFont="1" applyAlignment="1" applyProtection="1">
      <alignment horizontal="left" vertical="center" wrapText="1"/>
      <protection locked="0"/>
    </xf>
    <xf numFmtId="3" fontId="10" fillId="0" borderId="0" xfId="0" applyNumberFormat="1" applyFont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/>
    </xf>
    <xf numFmtId="0" fontId="8" fillId="0" borderId="5" xfId="0" applyFont="1" applyBorder="1" applyAlignment="1" applyProtection="1">
      <alignment horizontal="left" vertical="center" wrapText="1"/>
      <protection locked="0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164" fontId="10" fillId="0" borderId="5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164" fontId="12" fillId="3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13" fillId="0" borderId="0" xfId="0" applyFont="1"/>
    <xf numFmtId="3" fontId="1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4" xfId="0" applyNumberFormat="1" applyFont="1" applyBorder="1" applyAlignment="1">
      <alignment horizontal="right" vertical="center"/>
    </xf>
    <xf numFmtId="0" fontId="9" fillId="0" borderId="0" xfId="0" applyFont="1"/>
    <xf numFmtId="0" fontId="8" fillId="0" borderId="0" xfId="1" applyFont="1" applyAlignment="1">
      <alignment horizontal="left" vertical="center"/>
    </xf>
    <xf numFmtId="0" fontId="11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Renuncias'!$B$24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dLbl>
              <c:idx val="20"/>
              <c:layout>
                <c:manualLayout>
                  <c:x val="-1.0416666666666836E-2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43-41E9-A56B-404DDF125003}"/>
                </c:ext>
              </c:extLst>
            </c:dLbl>
            <c:dLbl>
              <c:idx val="26"/>
              <c:layout>
                <c:manualLayout>
                  <c:x val="-3.472222222222222E-3"/>
                  <c:y val="3.5682416379521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43-41E9-A56B-404DDF125003}"/>
                </c:ext>
              </c:extLst>
            </c:dLbl>
            <c:dLbl>
              <c:idx val="28"/>
              <c:layout>
                <c:manualLayout>
                  <c:x val="-9.2592592592592587E-3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43-41E9-A56B-404DDF125003}"/>
                </c:ext>
              </c:extLst>
            </c:dLbl>
            <c:dLbl>
              <c:idx val="31"/>
              <c:layout>
                <c:manualLayout>
                  <c:x val="0"/>
                  <c:y val="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Renuncias'!$W$11:$AW$11</c:f>
              <c:strCache>
                <c:ptCount val="27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</c:strCache>
            </c:strRef>
          </c:cat>
          <c:val>
            <c:numRef>
              <c:f>'Denuncias, Víctimas y Renuncias'!$W$24:$AW$24</c:f>
              <c:numCache>
                <c:formatCode>0.0</c:formatCode>
                <c:ptCount val="27"/>
                <c:pt idx="0">
                  <c:v>0.10979009942658741</c:v>
                </c:pt>
                <c:pt idx="1">
                  <c:v>0.10560868057275925</c:v>
                </c:pt>
                <c:pt idx="2">
                  <c:v>0.10152843776025082</c:v>
                </c:pt>
                <c:pt idx="3">
                  <c:v>9.9528253512460266E-2</c:v>
                </c:pt>
                <c:pt idx="4">
                  <c:v>0.11184540960638663</c:v>
                </c:pt>
                <c:pt idx="5">
                  <c:v>0.11001193080135216</c:v>
                </c:pt>
                <c:pt idx="6">
                  <c:v>0.10936195294464365</c:v>
                </c:pt>
                <c:pt idx="7">
                  <c:v>0.10641985231325664</c:v>
                </c:pt>
                <c:pt idx="8">
                  <c:v>9.7317868793040954E-2</c:v>
                </c:pt>
                <c:pt idx="9">
                  <c:v>0.10716406350845488</c:v>
                </c:pt>
                <c:pt idx="10">
                  <c:v>0.10586743515850144</c:v>
                </c:pt>
                <c:pt idx="11">
                  <c:v>0.11241338640719446</c:v>
                </c:pt>
                <c:pt idx="12">
                  <c:v>0.10688754270620998</c:v>
                </c:pt>
                <c:pt idx="13">
                  <c:v>9.4775358406814225E-2</c:v>
                </c:pt>
                <c:pt idx="14">
                  <c:v>0.10837568954303471</c:v>
                </c:pt>
                <c:pt idx="15">
                  <c:v>9.8488001109723958E-2</c:v>
                </c:pt>
                <c:pt idx="16">
                  <c:v>0.10314410480349345</c:v>
                </c:pt>
                <c:pt idx="17">
                  <c:v>0.1053326030671181</c:v>
                </c:pt>
                <c:pt idx="18">
                  <c:v>9.2927218799908742E-2</c:v>
                </c:pt>
                <c:pt idx="19">
                  <c:v>9.445419959028388E-2</c:v>
                </c:pt>
                <c:pt idx="20">
                  <c:v>9.4093525357575161E-2</c:v>
                </c:pt>
                <c:pt idx="21">
                  <c:v>9.3550052758009108E-2</c:v>
                </c:pt>
                <c:pt idx="22">
                  <c:v>9.0584923365655295E-2</c:v>
                </c:pt>
                <c:pt idx="23">
                  <c:v>0.10527767561603531</c:v>
                </c:pt>
                <c:pt idx="24">
                  <c:v>0.1067015103866767</c:v>
                </c:pt>
                <c:pt idx="25">
                  <c:v>0.10075855767800608</c:v>
                </c:pt>
                <c:pt idx="26">
                  <c:v>9.8926174496644301E-2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43-41E9-A56B-404DDF125003}"/>
            </c:ext>
          </c:extLst>
        </c:ser>
        <c:ser>
          <c:idx val="1"/>
          <c:order val="1"/>
          <c:tx>
            <c:strRef>
              <c:f>'Denuncias, Víctimas y Renuncias'!$B$25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1"/>
              <c:layout>
                <c:manualLayout>
                  <c:x val="-1.3888888888888888E-2"/>
                  <c:y val="-2.378827758634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43-41E9-A56B-404DDF125003}"/>
                </c:ext>
              </c:extLst>
            </c:dLbl>
            <c:dLbl>
              <c:idx val="22"/>
              <c:layout>
                <c:manualLayout>
                  <c:x val="-5.7870370370370367E-3"/>
                  <c:y val="-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43-41E9-A56B-404DDF125003}"/>
                </c:ext>
              </c:extLst>
            </c:dLbl>
            <c:dLbl>
              <c:idx val="23"/>
              <c:layout>
                <c:manualLayout>
                  <c:x val="-3.472222222222222E-3"/>
                  <c:y val="-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43-41E9-A56B-404DDF125003}"/>
                </c:ext>
              </c:extLst>
            </c:dLbl>
            <c:dLbl>
              <c:idx val="27"/>
              <c:layout>
                <c:manualLayout>
                  <c:x val="1.2731481481481481E-2"/>
                  <c:y val="3.330358862088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43-41E9-A56B-404DDF125003}"/>
                </c:ext>
              </c:extLst>
            </c:dLbl>
            <c:dLbl>
              <c:idx val="29"/>
              <c:layout>
                <c:manualLayout>
                  <c:x val="-2.7777777777777776E-2"/>
                  <c:y val="-2.140944982771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43-41E9-A56B-404DDF125003}"/>
                </c:ext>
              </c:extLst>
            </c:dLbl>
            <c:dLbl>
              <c:idx val="30"/>
              <c:layout>
                <c:manualLayout>
                  <c:x val="-1.0416666666666836E-2"/>
                  <c:y val="-1.903062206907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43-41E9-A56B-404DDF125003}"/>
                </c:ext>
              </c:extLst>
            </c:dLbl>
            <c:dLbl>
              <c:idx val="31"/>
              <c:layout>
                <c:manualLayout>
                  <c:x val="-1.6975112544026657E-16"/>
                  <c:y val="-2.6167105344982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Renuncias'!$W$11:$AW$11</c:f>
              <c:strCache>
                <c:ptCount val="27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</c:strCache>
            </c:strRef>
          </c:cat>
          <c:val>
            <c:numRef>
              <c:f>'Denuncias, Víctimas y Renuncias'!$W$25:$AW$25</c:f>
              <c:numCache>
                <c:formatCode>0.0</c:formatCode>
                <c:ptCount val="27"/>
                <c:pt idx="0">
                  <c:v>0.13743329542472224</c:v>
                </c:pt>
                <c:pt idx="1">
                  <c:v>0.13388114209827356</c:v>
                </c:pt>
                <c:pt idx="2">
                  <c:v>0.12134884825457136</c:v>
                </c:pt>
                <c:pt idx="3">
                  <c:v>0.12793798966494416</c:v>
                </c:pt>
                <c:pt idx="4">
                  <c:v>0.12679715918932963</c:v>
                </c:pt>
                <c:pt idx="5">
                  <c:v>0.12034496275970208</c:v>
                </c:pt>
                <c:pt idx="6">
                  <c:v>0.1324407039020658</c:v>
                </c:pt>
                <c:pt idx="7">
                  <c:v>0.120552098292644</c:v>
                </c:pt>
                <c:pt idx="8">
                  <c:v>0.10476861639652338</c:v>
                </c:pt>
                <c:pt idx="9">
                  <c:v>0.12599501487496984</c:v>
                </c:pt>
                <c:pt idx="10">
                  <c:v>0.12891447830360905</c:v>
                </c:pt>
                <c:pt idx="11">
                  <c:v>0.11766473814711849</c:v>
                </c:pt>
                <c:pt idx="12">
                  <c:v>0.12125399430002591</c:v>
                </c:pt>
                <c:pt idx="13">
                  <c:v>0.1074463225216994</c:v>
                </c:pt>
                <c:pt idx="14">
                  <c:v>0.12303436225975539</c:v>
                </c:pt>
                <c:pt idx="15">
                  <c:v>0.11868261455525607</c:v>
                </c:pt>
                <c:pt idx="16">
                  <c:v>0.12710800143523501</c:v>
                </c:pt>
                <c:pt idx="17">
                  <c:v>0.12301886792452831</c:v>
                </c:pt>
                <c:pt idx="18">
                  <c:v>0.11946782514254684</c:v>
                </c:pt>
                <c:pt idx="19">
                  <c:v>0.1157448053848405</c:v>
                </c:pt>
                <c:pt idx="20">
                  <c:v>0.12067566570775246</c:v>
                </c:pt>
                <c:pt idx="21">
                  <c:v>0.11600131969646982</c:v>
                </c:pt>
                <c:pt idx="22">
                  <c:v>0.1142755428978284</c:v>
                </c:pt>
                <c:pt idx="23">
                  <c:v>0.13244592346089851</c:v>
                </c:pt>
                <c:pt idx="24">
                  <c:v>0.13184754521963823</c:v>
                </c:pt>
                <c:pt idx="25">
                  <c:v>0.12736861470534128</c:v>
                </c:pt>
                <c:pt idx="26">
                  <c:v>0.1209461629027079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643-41E9-A56B-404DDF125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52128"/>
        <c:axId val="171714240"/>
      </c:lineChart>
      <c:catAx>
        <c:axId val="13035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/>
            </a:pPr>
            <a:endParaRPr lang="es-ES"/>
          </a:p>
        </c:txPr>
        <c:crossAx val="171714240"/>
        <c:crosses val="autoZero"/>
        <c:auto val="1"/>
        <c:lblAlgn val="ctr"/>
        <c:lblOffset val="100"/>
        <c:noMultiLvlLbl val="0"/>
      </c:catAx>
      <c:valAx>
        <c:axId val="171714240"/>
        <c:scaling>
          <c:orientation val="minMax"/>
          <c:max val="0.25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600" b="1" i="0" baseline="0"/>
            </a:pPr>
            <a:endParaRPr lang="es-ES"/>
          </a:p>
        </c:txPr>
        <c:crossAx val="130352128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Provinciales'!$B$14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Provinciales'!$W$11:$AW$11</c:f>
              <c:strCache>
                <c:ptCount val="27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</c:strCache>
            </c:strRef>
          </c:cat>
          <c:val>
            <c:numRef>
              <c:f>'Audiencias Provinciales'!$W$14:$AW$14</c:f>
              <c:numCache>
                <c:formatCode>0.0%</c:formatCode>
                <c:ptCount val="27"/>
                <c:pt idx="0">
                  <c:v>0.76923076923076927</c:v>
                </c:pt>
                <c:pt idx="1">
                  <c:v>0.79365079365079361</c:v>
                </c:pt>
                <c:pt idx="2">
                  <c:v>0.68965517241379315</c:v>
                </c:pt>
                <c:pt idx="3">
                  <c:v>0.86</c:v>
                </c:pt>
                <c:pt idx="4">
                  <c:v>0.76923076923076927</c:v>
                </c:pt>
                <c:pt idx="5">
                  <c:v>0.80952380952380953</c:v>
                </c:pt>
                <c:pt idx="6">
                  <c:v>0.75757575757575757</c:v>
                </c:pt>
                <c:pt idx="7">
                  <c:v>0.78125</c:v>
                </c:pt>
                <c:pt idx="8">
                  <c:v>0.79220779220779225</c:v>
                </c:pt>
                <c:pt idx="9">
                  <c:v>0.82278481012658233</c:v>
                </c:pt>
                <c:pt idx="10">
                  <c:v>0.80487804878048785</c:v>
                </c:pt>
                <c:pt idx="11">
                  <c:v>0.71212121212121215</c:v>
                </c:pt>
                <c:pt idx="12">
                  <c:v>0.68</c:v>
                </c:pt>
                <c:pt idx="13">
                  <c:v>0.85185185185185186</c:v>
                </c:pt>
                <c:pt idx="14">
                  <c:v>0.76923076923076927</c:v>
                </c:pt>
                <c:pt idx="15">
                  <c:v>0.76829268292682928</c:v>
                </c:pt>
                <c:pt idx="16">
                  <c:v>0.68604651162790697</c:v>
                </c:pt>
                <c:pt idx="17">
                  <c:v>0.70192307692307687</c:v>
                </c:pt>
                <c:pt idx="18">
                  <c:v>0.69047619047619047</c:v>
                </c:pt>
                <c:pt idx="19">
                  <c:v>0.72289156626506024</c:v>
                </c:pt>
                <c:pt idx="20">
                  <c:v>0.74712643678160917</c:v>
                </c:pt>
                <c:pt idx="21">
                  <c:v>0.74285714285714288</c:v>
                </c:pt>
                <c:pt idx="22">
                  <c:v>0.70588235294117652</c:v>
                </c:pt>
                <c:pt idx="23">
                  <c:v>0.70886075949367089</c:v>
                </c:pt>
                <c:pt idx="24">
                  <c:v>0.73626373626373631</c:v>
                </c:pt>
                <c:pt idx="25">
                  <c:v>0.8125</c:v>
                </c:pt>
                <c:pt idx="26">
                  <c:v>0.79069767441860461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3-4928-B93B-7312C06E7F96}"/>
            </c:ext>
          </c:extLst>
        </c:ser>
        <c:ser>
          <c:idx val="1"/>
          <c:order val="1"/>
          <c:tx>
            <c:strRef>
              <c:f>'Audiencias Provinciales'!$B$17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Provinciales'!$W$11:$AW$11</c:f>
              <c:strCache>
                <c:ptCount val="27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</c:strCache>
            </c:strRef>
          </c:cat>
          <c:val>
            <c:numRef>
              <c:f>'Audiencias Provinciales'!$W$17:$AW$17</c:f>
              <c:numCache>
                <c:formatCode>0.0%</c:formatCode>
                <c:ptCount val="27"/>
                <c:pt idx="0">
                  <c:v>0.76190476190476186</c:v>
                </c:pt>
                <c:pt idx="1">
                  <c:v>0.84210526315789469</c:v>
                </c:pt>
                <c:pt idx="2">
                  <c:v>0.66666666666666663</c:v>
                </c:pt>
                <c:pt idx="3">
                  <c:v>0.76190476190476186</c:v>
                </c:pt>
                <c:pt idx="4">
                  <c:v>0.89473684210526316</c:v>
                </c:pt>
                <c:pt idx="5">
                  <c:v>0.89473684210526316</c:v>
                </c:pt>
                <c:pt idx="6">
                  <c:v>0.81818181818181823</c:v>
                </c:pt>
                <c:pt idx="7">
                  <c:v>0.88888888888888884</c:v>
                </c:pt>
                <c:pt idx="8">
                  <c:v>0.875</c:v>
                </c:pt>
                <c:pt idx="9">
                  <c:v>1</c:v>
                </c:pt>
                <c:pt idx="10">
                  <c:v>0.76190476190476186</c:v>
                </c:pt>
                <c:pt idx="11">
                  <c:v>0.90909090909090906</c:v>
                </c:pt>
                <c:pt idx="12">
                  <c:v>0.7857142857142857</c:v>
                </c:pt>
                <c:pt idx="13">
                  <c:v>0.7142857142857143</c:v>
                </c:pt>
                <c:pt idx="14">
                  <c:v>0.8</c:v>
                </c:pt>
                <c:pt idx="15">
                  <c:v>0.95454545454545459</c:v>
                </c:pt>
                <c:pt idx="16">
                  <c:v>0.94444444444444442</c:v>
                </c:pt>
                <c:pt idx="17">
                  <c:v>0.8</c:v>
                </c:pt>
                <c:pt idx="18">
                  <c:v>0.76190476190476186</c:v>
                </c:pt>
                <c:pt idx="19">
                  <c:v>0.75</c:v>
                </c:pt>
                <c:pt idx="20">
                  <c:v>0.8571428571428571</c:v>
                </c:pt>
                <c:pt idx="21">
                  <c:v>0.81818181818181823</c:v>
                </c:pt>
                <c:pt idx="22">
                  <c:v>0.57894736842105265</c:v>
                </c:pt>
                <c:pt idx="23">
                  <c:v>0.81818181818181823</c:v>
                </c:pt>
                <c:pt idx="24">
                  <c:v>0.84210526315789469</c:v>
                </c:pt>
                <c:pt idx="25">
                  <c:v>0.88</c:v>
                </c:pt>
                <c:pt idx="26">
                  <c:v>0.7142857142857143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3-4928-B93B-7312C06E7F96}"/>
            </c:ext>
          </c:extLst>
        </c:ser>
        <c:ser>
          <c:idx val="2"/>
          <c:order val="2"/>
          <c:tx>
            <c:strRef>
              <c:f>'Audiencias Provinciales'!$B$20</c:f>
              <c:strCache>
                <c:ptCount val="1"/>
                <c:pt idx="0">
                  <c:v>% Sentencias condenatorias jurado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Provinciales'!$W$11:$AW$11</c:f>
              <c:strCache>
                <c:ptCount val="27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</c:strCache>
            </c:strRef>
          </c:cat>
          <c:val>
            <c:numRef>
              <c:f>'Audiencias Provinciales'!$W$20:$AW$20</c:f>
              <c:numCache>
                <c:formatCode>0.0%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</c:v>
                </c:pt>
                <c:pt idx="4">
                  <c:v>1</c:v>
                </c:pt>
                <c:pt idx="5">
                  <c:v>0.92307692307692313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0.875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0.95</c:v>
                </c:pt>
                <c:pt idx="20">
                  <c:v>1</c:v>
                </c:pt>
                <c:pt idx="21">
                  <c:v>0.96296296296296291</c:v>
                </c:pt>
                <c:pt idx="22">
                  <c:v>1</c:v>
                </c:pt>
                <c:pt idx="23">
                  <c:v>0.92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83-4928-B93B-7312C06E7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9104"/>
        <c:axId val="128894080"/>
      </c:lineChart>
      <c:catAx>
        <c:axId val="12919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8894080"/>
        <c:crosses val="autoZero"/>
        <c:auto val="1"/>
        <c:lblAlgn val="ctr"/>
        <c:lblOffset val="100"/>
        <c:noMultiLvlLbl val="0"/>
      </c:catAx>
      <c:valAx>
        <c:axId val="1288940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9104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Provinciales'!$B$24</c:f>
              <c:strCache>
                <c:ptCount val="1"/>
                <c:pt idx="0">
                  <c:v>% confirmación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Provinciales'!$W$11:$AW$11</c:f>
              <c:strCache>
                <c:ptCount val="27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</c:strCache>
            </c:strRef>
          </c:cat>
          <c:val>
            <c:numRef>
              <c:f>'Audiencias Provinciales'!$W$24:$AW$24</c:f>
              <c:numCache>
                <c:formatCode>0.0%</c:formatCode>
                <c:ptCount val="27"/>
                <c:pt idx="0">
                  <c:v>0.83283433133732532</c:v>
                </c:pt>
                <c:pt idx="1">
                  <c:v>0.82714054927302105</c:v>
                </c:pt>
                <c:pt idx="2">
                  <c:v>0.83820224719101122</c:v>
                </c:pt>
                <c:pt idx="3">
                  <c:v>0.84631147540983609</c:v>
                </c:pt>
                <c:pt idx="4">
                  <c:v>0.84740429994756161</c:v>
                </c:pt>
                <c:pt idx="5">
                  <c:v>0.83634677793231338</c:v>
                </c:pt>
                <c:pt idx="6">
                  <c:v>0.84526558891454961</c:v>
                </c:pt>
                <c:pt idx="7">
                  <c:v>0.84253164556962024</c:v>
                </c:pt>
                <c:pt idx="8">
                  <c:v>0.83680387409200974</c:v>
                </c:pt>
                <c:pt idx="9">
                  <c:v>0.83711911357340718</c:v>
                </c:pt>
                <c:pt idx="10">
                  <c:v>0.84267782426778237</c:v>
                </c:pt>
                <c:pt idx="11">
                  <c:v>0.83588129496402874</c:v>
                </c:pt>
                <c:pt idx="12">
                  <c:v>0.84690553745928343</c:v>
                </c:pt>
                <c:pt idx="13">
                  <c:v>0.84197924980047889</c:v>
                </c:pt>
                <c:pt idx="14">
                  <c:v>0.84608030592734229</c:v>
                </c:pt>
                <c:pt idx="15">
                  <c:v>0.82730455075845977</c:v>
                </c:pt>
                <c:pt idx="16">
                  <c:v>0.83800952885124402</c:v>
                </c:pt>
                <c:pt idx="17">
                  <c:v>0.82352941176470584</c:v>
                </c:pt>
                <c:pt idx="18">
                  <c:v>0.82282793867120951</c:v>
                </c:pt>
                <c:pt idx="19">
                  <c:v>0.82316384180790958</c:v>
                </c:pt>
                <c:pt idx="20">
                  <c:v>0.83761618370694368</c:v>
                </c:pt>
                <c:pt idx="21">
                  <c:v>0.83040272263187753</c:v>
                </c:pt>
                <c:pt idx="22">
                  <c:v>0.80887372013651881</c:v>
                </c:pt>
                <c:pt idx="23">
                  <c:v>0.8326446280991735</c:v>
                </c:pt>
                <c:pt idx="24">
                  <c:v>0.82592242194891197</c:v>
                </c:pt>
                <c:pt idx="25">
                  <c:v>0.80980163360560098</c:v>
                </c:pt>
                <c:pt idx="26">
                  <c:v>0.81275221953188059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C6-4A6C-85D0-DB14F930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6032"/>
        <c:axId val="202421312"/>
      </c:lineChart>
      <c:catAx>
        <c:axId val="12919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1312"/>
        <c:crosses val="autoZero"/>
        <c:auto val="1"/>
        <c:lblAlgn val="ctr"/>
        <c:lblOffset val="100"/>
        <c:noMultiLvlLbl val="0"/>
      </c:catAx>
      <c:valAx>
        <c:axId val="202421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603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solidFill>
                  <a:sysClr val="windowText" lastClr="000000"/>
                </a:solidFill>
                <a:latin typeface="Verdana" panose="020B0604030504040204" pitchFamily="34" charset="0"/>
              </a:rPr>
              <a:t>Porcentaje adoptadas</a:t>
            </a:r>
          </a:p>
        </c:rich>
      </c:tx>
      <c:layout>
        <c:manualLayout>
          <c:xMode val="edge"/>
          <c:yMode val="edge"/>
          <c:x val="0.4086921296296297"/>
          <c:y val="3.6781605390884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Medidas'!$B$19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dLbl>
              <c:idx val="20"/>
              <c:layout>
                <c:manualLayout>
                  <c:x val="-1.3888888888888888E-2"/>
                  <c:y val="1.31362876396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CD-422D-8136-606A01AAD318}"/>
                </c:ext>
              </c:extLst>
            </c:dLbl>
            <c:dLbl>
              <c:idx val="21"/>
              <c:layout>
                <c:manualLayout>
                  <c:x val="-9.2592592592592587E-3"/>
                  <c:y val="2.3645317751282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CD-422D-8136-606A01AAD318}"/>
                </c:ext>
              </c:extLst>
            </c:dLbl>
            <c:dLbl>
              <c:idx val="22"/>
              <c:layout>
                <c:manualLayout>
                  <c:x val="-2.7777777777777776E-2"/>
                  <c:y val="-2.3645317751282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CD-422D-8136-606A01AAD318}"/>
                </c:ext>
              </c:extLst>
            </c:dLbl>
            <c:dLbl>
              <c:idx val="23"/>
              <c:layout>
                <c:manualLayout>
                  <c:x val="-1.0416666666666666E-2"/>
                  <c:y val="1.8390802695442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CD-422D-8136-606A01AAD3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Medidas'!$W$13:$AW$13</c:f>
              <c:strCache>
                <c:ptCount val="27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</c:strCache>
            </c:strRef>
          </c:cat>
          <c:val>
            <c:numRef>
              <c:f>'Órdenes y Medidas'!$W$19:$AW$19</c:f>
              <c:numCache>
                <c:formatCode>0.0%</c:formatCode>
                <c:ptCount val="27"/>
                <c:pt idx="0">
                  <c:v>0.67715284397839215</c:v>
                </c:pt>
                <c:pt idx="1">
                  <c:v>0.67840421381193916</c:v>
                </c:pt>
                <c:pt idx="2">
                  <c:v>0.68163682864450126</c:v>
                </c:pt>
                <c:pt idx="3">
                  <c:v>0.66788442377947521</c:v>
                </c:pt>
                <c:pt idx="4">
                  <c:v>0.68695079086115995</c:v>
                </c:pt>
                <c:pt idx="5">
                  <c:v>0.67777104784978803</c:v>
                </c:pt>
                <c:pt idx="6">
                  <c:v>0.67914594910792625</c:v>
                </c:pt>
                <c:pt idx="7">
                  <c:v>0.72247451811484509</c:v>
                </c:pt>
                <c:pt idx="8">
                  <c:v>0.67103882476390342</c:v>
                </c:pt>
                <c:pt idx="9">
                  <c:v>0.70434613135840962</c:v>
                </c:pt>
                <c:pt idx="10">
                  <c:v>0.72550806525107081</c:v>
                </c:pt>
                <c:pt idx="11">
                  <c:v>0.71300853842290302</c:v>
                </c:pt>
                <c:pt idx="12">
                  <c:v>0.70748821401162154</c:v>
                </c:pt>
                <c:pt idx="13">
                  <c:v>0.70772214813916834</c:v>
                </c:pt>
                <c:pt idx="14">
                  <c:v>0.71103548857559551</c:v>
                </c:pt>
                <c:pt idx="15">
                  <c:v>0.69287020109689212</c:v>
                </c:pt>
                <c:pt idx="16">
                  <c:v>0.68441717791411039</c:v>
                </c:pt>
                <c:pt idx="17">
                  <c:v>0.70643939393939392</c:v>
                </c:pt>
                <c:pt idx="18">
                  <c:v>0.71210447011551981</c:v>
                </c:pt>
                <c:pt idx="19">
                  <c:v>0.7117397160915967</c:v>
                </c:pt>
                <c:pt idx="20">
                  <c:v>0.69785952457782086</c:v>
                </c:pt>
                <c:pt idx="21">
                  <c:v>0.67866591080876792</c:v>
                </c:pt>
                <c:pt idx="22">
                  <c:v>0.66715200931857888</c:v>
                </c:pt>
                <c:pt idx="23">
                  <c:v>0.68692601382726237</c:v>
                </c:pt>
                <c:pt idx="24">
                  <c:v>0.6929851199514121</c:v>
                </c:pt>
                <c:pt idx="25">
                  <c:v>0.68678106732038469</c:v>
                </c:pt>
                <c:pt idx="26">
                  <c:v>0.69460509279240401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CD-422D-8136-606A01AAD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1280"/>
        <c:axId val="171715968"/>
      </c:lineChart>
      <c:catAx>
        <c:axId val="130401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15968"/>
        <c:crosses val="autoZero"/>
        <c:auto val="1"/>
        <c:lblAlgn val="ctr"/>
        <c:lblOffset val="100"/>
        <c:noMultiLvlLbl val="0"/>
      </c:catAx>
      <c:valAx>
        <c:axId val="171715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128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Medidas'!$B$14</c:f>
              <c:strCache>
                <c:ptCount val="1"/>
                <c:pt idx="0">
                  <c:v>Órdenes y Medidas incoadas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Medidas'!$W$13:$AW$13</c:f>
              <c:strCache>
                <c:ptCount val="27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</c:strCache>
            </c:strRef>
          </c:cat>
          <c:val>
            <c:numRef>
              <c:f>'Órdenes y Medidas'!$W$14:$AW$14</c:f>
              <c:numCache>
                <c:formatCode>#,##0</c:formatCode>
                <c:ptCount val="27"/>
                <c:pt idx="0">
                  <c:v>9441</c:v>
                </c:pt>
                <c:pt idx="1">
                  <c:v>10252</c:v>
                </c:pt>
                <c:pt idx="2">
                  <c:v>9775</c:v>
                </c:pt>
                <c:pt idx="3">
                  <c:v>9033</c:v>
                </c:pt>
                <c:pt idx="4">
                  <c:v>9104</c:v>
                </c:pt>
                <c:pt idx="5">
                  <c:v>9906</c:v>
                </c:pt>
                <c:pt idx="6">
                  <c:v>10257</c:v>
                </c:pt>
                <c:pt idx="7">
                  <c:v>9909</c:v>
                </c:pt>
                <c:pt idx="8">
                  <c:v>9530</c:v>
                </c:pt>
                <c:pt idx="9">
                  <c:v>10262</c:v>
                </c:pt>
                <c:pt idx="10">
                  <c:v>10973</c:v>
                </c:pt>
                <c:pt idx="11">
                  <c:v>9955</c:v>
                </c:pt>
                <c:pt idx="12">
                  <c:v>9121</c:v>
                </c:pt>
                <c:pt idx="13">
                  <c:v>8249</c:v>
                </c:pt>
                <c:pt idx="14">
                  <c:v>10285</c:v>
                </c:pt>
                <c:pt idx="15">
                  <c:v>8205</c:v>
                </c:pt>
                <c:pt idx="16">
                  <c:v>8150</c:v>
                </c:pt>
                <c:pt idx="17">
                  <c:v>9504</c:v>
                </c:pt>
                <c:pt idx="18">
                  <c:v>9955</c:v>
                </c:pt>
                <c:pt idx="19">
                  <c:v>9651</c:v>
                </c:pt>
                <c:pt idx="20">
                  <c:v>9297</c:v>
                </c:pt>
                <c:pt idx="21">
                  <c:v>10584</c:v>
                </c:pt>
                <c:pt idx="22">
                  <c:v>10302</c:v>
                </c:pt>
                <c:pt idx="23">
                  <c:v>9691</c:v>
                </c:pt>
                <c:pt idx="24">
                  <c:v>9879</c:v>
                </c:pt>
                <c:pt idx="25">
                  <c:v>10606</c:v>
                </c:pt>
                <c:pt idx="26">
                  <c:v>11585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8-42DC-8A60-BB4065848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3840"/>
        <c:axId val="171738240"/>
      </c:lineChart>
      <c:catAx>
        <c:axId val="130403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38240"/>
        <c:crosses val="autoZero"/>
        <c:auto val="1"/>
        <c:lblAlgn val="ctr"/>
        <c:lblOffset val="100"/>
        <c:noMultiLvlLbl val="0"/>
      </c:catAx>
      <c:valAx>
        <c:axId val="1717382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384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strRef>
              <c:f>Enjuiciados!$B$18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dLbl>
              <c:idx val="26"/>
              <c:layout>
                <c:manualLayout>
                  <c:x val="-1.6203703703703703E-2"/>
                  <c:y val="-1.9567705581968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4D-424A-97CA-2F35E970AF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Enjuiciados!$W$11:$AW$11</c:f>
              <c:strCache>
                <c:ptCount val="27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</c:strCache>
            </c:strRef>
          </c:cat>
          <c:val>
            <c:numRef>
              <c:f>Enjuiciados!$W$18:$AW$18</c:f>
              <c:numCache>
                <c:formatCode>0.0%</c:formatCode>
                <c:ptCount val="27"/>
                <c:pt idx="0">
                  <c:v>0.8060298826040555</c:v>
                </c:pt>
                <c:pt idx="1">
                  <c:v>0.81177654755913442</c:v>
                </c:pt>
                <c:pt idx="2">
                  <c:v>0.84362251835735658</c:v>
                </c:pt>
                <c:pt idx="3">
                  <c:v>0.80856907443010162</c:v>
                </c:pt>
                <c:pt idx="4">
                  <c:v>0.81902792140641156</c:v>
                </c:pt>
                <c:pt idx="5">
                  <c:v>0.83388033324917954</c:v>
                </c:pt>
                <c:pt idx="6">
                  <c:v>0.87564901349948077</c:v>
                </c:pt>
                <c:pt idx="7">
                  <c:v>0.83614519427402867</c:v>
                </c:pt>
                <c:pt idx="8">
                  <c:v>0.84223366766061258</c:v>
                </c:pt>
                <c:pt idx="9">
                  <c:v>0.85323446688826388</c:v>
                </c:pt>
                <c:pt idx="10">
                  <c:v>0.89463647199046481</c:v>
                </c:pt>
                <c:pt idx="11">
                  <c:v>0.84670100564140294</c:v>
                </c:pt>
                <c:pt idx="12">
                  <c:v>0.84885407600812302</c:v>
                </c:pt>
                <c:pt idx="13">
                  <c:v>0.90182954038375729</c:v>
                </c:pt>
                <c:pt idx="14">
                  <c:v>0.88574195110142817</c:v>
                </c:pt>
                <c:pt idx="15">
                  <c:v>0.8406919700490576</c:v>
                </c:pt>
                <c:pt idx="16">
                  <c:v>0.8535598705501618</c:v>
                </c:pt>
                <c:pt idx="17">
                  <c:v>0.87789763598806514</c:v>
                </c:pt>
                <c:pt idx="18">
                  <c:v>0.89848197343453506</c:v>
                </c:pt>
                <c:pt idx="19">
                  <c:v>0.86761565836298937</c:v>
                </c:pt>
                <c:pt idx="20">
                  <c:v>0.87223168654173766</c:v>
                </c:pt>
                <c:pt idx="21">
                  <c:v>0.88738338516215021</c:v>
                </c:pt>
                <c:pt idx="22">
                  <c:v>0.90945764231286419</c:v>
                </c:pt>
                <c:pt idx="23">
                  <c:v>0.88986397542781925</c:v>
                </c:pt>
                <c:pt idx="24">
                  <c:v>0.89584199584199586</c:v>
                </c:pt>
                <c:pt idx="25">
                  <c:v>0.92188114915387642</c:v>
                </c:pt>
                <c:pt idx="26">
                  <c:v>0.93382214702011657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35-4A68-909A-F83D1FA5DD49}"/>
            </c:ext>
          </c:extLst>
        </c:ser>
        <c:ser>
          <c:idx val="1"/>
          <c:order val="1"/>
          <c:tx>
            <c:strRef>
              <c:f>Enjuiciados!$B$19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Enjuiciados!$W$11:$AW$11</c:f>
              <c:strCache>
                <c:ptCount val="27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</c:strCache>
            </c:strRef>
          </c:cat>
          <c:val>
            <c:numRef>
              <c:f>Enjuiciados!$W$19:$AW$19</c:f>
              <c:numCache>
                <c:formatCode>0.0%</c:formatCode>
                <c:ptCount val="27"/>
                <c:pt idx="0">
                  <c:v>0.88669527896995703</c:v>
                </c:pt>
                <c:pt idx="1">
                  <c:v>0.89885931558935361</c:v>
                </c:pt>
                <c:pt idx="2">
                  <c:v>0.92034700315457418</c:v>
                </c:pt>
                <c:pt idx="3">
                  <c:v>0.88059701492537312</c:v>
                </c:pt>
                <c:pt idx="4">
                  <c:v>0.90197568389057747</c:v>
                </c:pt>
                <c:pt idx="5">
                  <c:v>0.89650249821556027</c:v>
                </c:pt>
                <c:pt idx="6">
                  <c:v>0.9306397306397306</c:v>
                </c:pt>
                <c:pt idx="7">
                  <c:v>0.90295358649789026</c:v>
                </c:pt>
                <c:pt idx="8">
                  <c:v>0.91034985422740522</c:v>
                </c:pt>
                <c:pt idx="9">
                  <c:v>0.90456989247311825</c:v>
                </c:pt>
                <c:pt idx="10">
                  <c:v>0.95205047318611991</c:v>
                </c:pt>
                <c:pt idx="11">
                  <c:v>0.91791577444682371</c:v>
                </c:pt>
                <c:pt idx="12">
                  <c:v>0.91666666666666663</c:v>
                </c:pt>
                <c:pt idx="13">
                  <c:v>0.95118733509234832</c:v>
                </c:pt>
                <c:pt idx="14">
                  <c:v>0.93706733794839525</c:v>
                </c:pt>
                <c:pt idx="15">
                  <c:v>0.89153254023792861</c:v>
                </c:pt>
                <c:pt idx="16">
                  <c:v>0.90059642147117291</c:v>
                </c:pt>
                <c:pt idx="17">
                  <c:v>0.928698752228164</c:v>
                </c:pt>
                <c:pt idx="18">
                  <c:v>0.95378619153674837</c:v>
                </c:pt>
                <c:pt idx="19">
                  <c:v>0.93031358885017423</c:v>
                </c:pt>
                <c:pt idx="20">
                  <c:v>0.93196902654867253</c:v>
                </c:pt>
                <c:pt idx="21">
                  <c:v>0.93563579277864994</c:v>
                </c:pt>
                <c:pt idx="22">
                  <c:v>0.95055744062045566</c:v>
                </c:pt>
                <c:pt idx="23">
                  <c:v>0.93843683083511775</c:v>
                </c:pt>
                <c:pt idx="24">
                  <c:v>0.94178589047853967</c:v>
                </c:pt>
                <c:pt idx="25">
                  <c:v>0.94135939582407824</c:v>
                </c:pt>
                <c:pt idx="26">
                  <c:v>0.96070405239459677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5-4A68-909A-F83D1FA5D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39296"/>
        <c:axId val="171739968"/>
      </c:lineChart>
      <c:catAx>
        <c:axId val="14123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39968"/>
        <c:crosses val="autoZero"/>
        <c:auto val="1"/>
        <c:lblAlgn val="ctr"/>
        <c:lblOffset val="100"/>
        <c:noMultiLvlLbl val="0"/>
      </c:catAx>
      <c:valAx>
        <c:axId val="171739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239296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chemeClr val="tx2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strRef>
              <c:f>'Medidas Penales'!$W$11:$AW$11</c:f>
              <c:strCache>
                <c:ptCount val="27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</c:strCache>
            </c:strRef>
          </c:cat>
          <c:val>
            <c:numRef>
              <c:f>'Medidas Penales'!$W$28:$AW$28</c:f>
              <c:numCache>
                <c:formatCode>#,##0</c:formatCode>
                <c:ptCount val="27"/>
                <c:pt idx="0">
                  <c:v>385</c:v>
                </c:pt>
                <c:pt idx="1">
                  <c:v>389</c:v>
                </c:pt>
                <c:pt idx="2">
                  <c:v>360</c:v>
                </c:pt>
                <c:pt idx="3">
                  <c:v>432</c:v>
                </c:pt>
                <c:pt idx="4">
                  <c:v>350</c:v>
                </c:pt>
                <c:pt idx="5">
                  <c:v>352</c:v>
                </c:pt>
                <c:pt idx="6">
                  <c:v>354</c:v>
                </c:pt>
                <c:pt idx="7">
                  <c:v>364</c:v>
                </c:pt>
                <c:pt idx="8">
                  <c:v>334</c:v>
                </c:pt>
                <c:pt idx="9">
                  <c:v>406</c:v>
                </c:pt>
                <c:pt idx="10">
                  <c:v>401</c:v>
                </c:pt>
                <c:pt idx="11">
                  <c:v>437</c:v>
                </c:pt>
                <c:pt idx="12">
                  <c:v>387</c:v>
                </c:pt>
                <c:pt idx="13">
                  <c:v>325</c:v>
                </c:pt>
                <c:pt idx="14">
                  <c:v>437</c:v>
                </c:pt>
                <c:pt idx="15">
                  <c:v>395</c:v>
                </c:pt>
                <c:pt idx="16">
                  <c:v>336</c:v>
                </c:pt>
                <c:pt idx="17">
                  <c:v>326</c:v>
                </c:pt>
                <c:pt idx="18">
                  <c:v>279</c:v>
                </c:pt>
                <c:pt idx="19">
                  <c:v>306</c:v>
                </c:pt>
                <c:pt idx="20">
                  <c:v>313</c:v>
                </c:pt>
                <c:pt idx="21">
                  <c:v>335</c:v>
                </c:pt>
                <c:pt idx="22">
                  <c:v>273</c:v>
                </c:pt>
                <c:pt idx="23">
                  <c:v>364</c:v>
                </c:pt>
                <c:pt idx="24">
                  <c:v>366</c:v>
                </c:pt>
                <c:pt idx="25">
                  <c:v>307</c:v>
                </c:pt>
                <c:pt idx="26">
                  <c:v>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C-4E4F-A670-144FBB7B69C8}"/>
            </c:ext>
          </c:extLst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strRef>
              <c:f>'Medidas Penales'!$W$11:$AW$11</c:f>
              <c:strCache>
                <c:ptCount val="27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</c:strCache>
            </c:strRef>
          </c:cat>
          <c:val>
            <c:numRef>
              <c:f>'Medidas Penales'!$W$29:$AW$29</c:f>
              <c:numCache>
                <c:formatCode>#,##0</c:formatCode>
                <c:ptCount val="27"/>
                <c:pt idx="0">
                  <c:v>763</c:v>
                </c:pt>
                <c:pt idx="1">
                  <c:v>1020</c:v>
                </c:pt>
                <c:pt idx="2">
                  <c:v>817</c:v>
                </c:pt>
                <c:pt idx="3">
                  <c:v>747</c:v>
                </c:pt>
                <c:pt idx="4">
                  <c:v>950</c:v>
                </c:pt>
                <c:pt idx="5">
                  <c:v>872</c:v>
                </c:pt>
                <c:pt idx="6">
                  <c:v>906</c:v>
                </c:pt>
                <c:pt idx="7">
                  <c:v>894</c:v>
                </c:pt>
                <c:pt idx="8">
                  <c:v>727</c:v>
                </c:pt>
                <c:pt idx="9">
                  <c:v>1055</c:v>
                </c:pt>
                <c:pt idx="10">
                  <c:v>1035</c:v>
                </c:pt>
                <c:pt idx="11">
                  <c:v>876</c:v>
                </c:pt>
                <c:pt idx="12">
                  <c:v>713</c:v>
                </c:pt>
                <c:pt idx="13">
                  <c:v>755</c:v>
                </c:pt>
                <c:pt idx="14">
                  <c:v>852</c:v>
                </c:pt>
                <c:pt idx="15">
                  <c:v>744</c:v>
                </c:pt>
                <c:pt idx="16">
                  <c:v>755</c:v>
                </c:pt>
                <c:pt idx="17">
                  <c:v>788</c:v>
                </c:pt>
                <c:pt idx="18">
                  <c:v>645</c:v>
                </c:pt>
                <c:pt idx="19">
                  <c:v>664</c:v>
                </c:pt>
                <c:pt idx="20">
                  <c:v>744</c:v>
                </c:pt>
                <c:pt idx="21">
                  <c:v>632</c:v>
                </c:pt>
                <c:pt idx="22">
                  <c:v>765</c:v>
                </c:pt>
                <c:pt idx="23">
                  <c:v>875</c:v>
                </c:pt>
                <c:pt idx="24">
                  <c:v>894</c:v>
                </c:pt>
                <c:pt idx="25">
                  <c:v>910</c:v>
                </c:pt>
                <c:pt idx="26">
                  <c:v>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C-4E4F-A670-144FBB7B69C8}"/>
            </c:ext>
          </c:extLst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strRef>
              <c:f>'Medidas Penales'!$W$11:$AW$11</c:f>
              <c:strCache>
                <c:ptCount val="27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</c:strCache>
            </c:strRef>
          </c:cat>
          <c:val>
            <c:numRef>
              <c:f>'Medidas Penales'!$W$30:$AW$30</c:f>
              <c:numCache>
                <c:formatCode>#,##0</c:formatCode>
                <c:ptCount val="27"/>
                <c:pt idx="0">
                  <c:v>5769</c:v>
                </c:pt>
                <c:pt idx="1">
                  <c:v>6337</c:v>
                </c:pt>
                <c:pt idx="2">
                  <c:v>6122</c:v>
                </c:pt>
                <c:pt idx="3">
                  <c:v>5646</c:v>
                </c:pt>
                <c:pt idx="4">
                  <c:v>5758</c:v>
                </c:pt>
                <c:pt idx="5">
                  <c:v>6194</c:v>
                </c:pt>
                <c:pt idx="6">
                  <c:v>6638</c:v>
                </c:pt>
                <c:pt idx="7">
                  <c:v>6685</c:v>
                </c:pt>
                <c:pt idx="8">
                  <c:v>5704</c:v>
                </c:pt>
                <c:pt idx="9">
                  <c:v>6694</c:v>
                </c:pt>
                <c:pt idx="10">
                  <c:v>7130</c:v>
                </c:pt>
                <c:pt idx="11">
                  <c:v>6426</c:v>
                </c:pt>
                <c:pt idx="12">
                  <c:v>5904</c:v>
                </c:pt>
                <c:pt idx="13">
                  <c:v>5603</c:v>
                </c:pt>
                <c:pt idx="14">
                  <c:v>6890</c:v>
                </c:pt>
                <c:pt idx="15">
                  <c:v>5474</c:v>
                </c:pt>
                <c:pt idx="16">
                  <c:v>5558</c:v>
                </c:pt>
                <c:pt idx="17">
                  <c:v>5945</c:v>
                </c:pt>
                <c:pt idx="18">
                  <c:v>6283</c:v>
                </c:pt>
                <c:pt idx="19">
                  <c:v>6045</c:v>
                </c:pt>
                <c:pt idx="20">
                  <c:v>5621</c:v>
                </c:pt>
                <c:pt idx="21">
                  <c:v>6361</c:v>
                </c:pt>
                <c:pt idx="22">
                  <c:v>5978</c:v>
                </c:pt>
                <c:pt idx="23">
                  <c:v>5727</c:v>
                </c:pt>
                <c:pt idx="24">
                  <c:v>5868</c:v>
                </c:pt>
                <c:pt idx="25">
                  <c:v>6168</c:v>
                </c:pt>
                <c:pt idx="26">
                  <c:v>6778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4C-4E4F-A670-144FBB7B69C8}"/>
            </c:ext>
          </c:extLst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strRef>
              <c:f>'Medidas Penales'!$W$11:$AW$11</c:f>
              <c:strCache>
                <c:ptCount val="27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</c:strCache>
            </c:strRef>
          </c:cat>
          <c:val>
            <c:numRef>
              <c:f>'Medidas Penales'!$W$31:$AW$31</c:f>
              <c:numCache>
                <c:formatCode>#,##0</c:formatCode>
                <c:ptCount val="27"/>
                <c:pt idx="0">
                  <c:v>5625</c:v>
                </c:pt>
                <c:pt idx="1">
                  <c:v>6036</c:v>
                </c:pt>
                <c:pt idx="2">
                  <c:v>5765</c:v>
                </c:pt>
                <c:pt idx="3">
                  <c:v>5399</c:v>
                </c:pt>
                <c:pt idx="4">
                  <c:v>5513</c:v>
                </c:pt>
                <c:pt idx="5">
                  <c:v>6206</c:v>
                </c:pt>
                <c:pt idx="6">
                  <c:v>6430</c:v>
                </c:pt>
                <c:pt idx="7">
                  <c:v>6685</c:v>
                </c:pt>
                <c:pt idx="8">
                  <c:v>6003</c:v>
                </c:pt>
                <c:pt idx="9">
                  <c:v>6504</c:v>
                </c:pt>
                <c:pt idx="10">
                  <c:v>6902</c:v>
                </c:pt>
                <c:pt idx="11">
                  <c:v>6409</c:v>
                </c:pt>
                <c:pt idx="12">
                  <c:v>5586</c:v>
                </c:pt>
                <c:pt idx="13">
                  <c:v>5367</c:v>
                </c:pt>
                <c:pt idx="14">
                  <c:v>6487</c:v>
                </c:pt>
                <c:pt idx="15">
                  <c:v>5429</c:v>
                </c:pt>
                <c:pt idx="16">
                  <c:v>4967</c:v>
                </c:pt>
                <c:pt idx="17">
                  <c:v>5586</c:v>
                </c:pt>
                <c:pt idx="18">
                  <c:v>6015</c:v>
                </c:pt>
                <c:pt idx="19">
                  <c:v>5843</c:v>
                </c:pt>
                <c:pt idx="20">
                  <c:v>5510</c:v>
                </c:pt>
                <c:pt idx="21">
                  <c:v>6222</c:v>
                </c:pt>
                <c:pt idx="22">
                  <c:v>5905</c:v>
                </c:pt>
                <c:pt idx="23">
                  <c:v>5814</c:v>
                </c:pt>
                <c:pt idx="24">
                  <c:v>5618</c:v>
                </c:pt>
                <c:pt idx="25">
                  <c:v>6110</c:v>
                </c:pt>
                <c:pt idx="26">
                  <c:v>6503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4C-4E4F-A670-144FBB7B69C8}"/>
            </c:ext>
          </c:extLst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strRef>
              <c:f>'Medidas Penales'!$W$11:$AW$11</c:f>
              <c:strCache>
                <c:ptCount val="27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</c:strCache>
            </c:strRef>
          </c:cat>
          <c:val>
            <c:numRef>
              <c:f>'Medidas Penales'!$W$32:$AW$32</c:f>
              <c:numCache>
                <c:formatCode>#,##0</c:formatCode>
                <c:ptCount val="27"/>
                <c:pt idx="0">
                  <c:v>720</c:v>
                </c:pt>
                <c:pt idx="1">
                  <c:v>695</c:v>
                </c:pt>
                <c:pt idx="2">
                  <c:v>770</c:v>
                </c:pt>
                <c:pt idx="3">
                  <c:v>610</c:v>
                </c:pt>
                <c:pt idx="4">
                  <c:v>585</c:v>
                </c:pt>
                <c:pt idx="5">
                  <c:v>877</c:v>
                </c:pt>
                <c:pt idx="6">
                  <c:v>743</c:v>
                </c:pt>
                <c:pt idx="7">
                  <c:v>670</c:v>
                </c:pt>
                <c:pt idx="8">
                  <c:v>573</c:v>
                </c:pt>
                <c:pt idx="9">
                  <c:v>827</c:v>
                </c:pt>
                <c:pt idx="10">
                  <c:v>880</c:v>
                </c:pt>
                <c:pt idx="11">
                  <c:v>640</c:v>
                </c:pt>
                <c:pt idx="12">
                  <c:v>692</c:v>
                </c:pt>
                <c:pt idx="13">
                  <c:v>488</c:v>
                </c:pt>
                <c:pt idx="14">
                  <c:v>545</c:v>
                </c:pt>
                <c:pt idx="15">
                  <c:v>606</c:v>
                </c:pt>
                <c:pt idx="16">
                  <c:v>536</c:v>
                </c:pt>
                <c:pt idx="17">
                  <c:v>497</c:v>
                </c:pt>
                <c:pt idx="18">
                  <c:v>538</c:v>
                </c:pt>
                <c:pt idx="19">
                  <c:v>435</c:v>
                </c:pt>
                <c:pt idx="20">
                  <c:v>462</c:v>
                </c:pt>
                <c:pt idx="21">
                  <c:v>564</c:v>
                </c:pt>
                <c:pt idx="22">
                  <c:v>411</c:v>
                </c:pt>
                <c:pt idx="23">
                  <c:v>614</c:v>
                </c:pt>
                <c:pt idx="24">
                  <c:v>533</c:v>
                </c:pt>
                <c:pt idx="25">
                  <c:v>538</c:v>
                </c:pt>
                <c:pt idx="26">
                  <c:v>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4C-4E4F-A670-144FBB7B69C8}"/>
            </c:ext>
          </c:extLst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strRef>
              <c:f>'Medidas Penales'!$W$11:$AW$11</c:f>
              <c:strCache>
                <c:ptCount val="27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</c:strCache>
            </c:strRef>
          </c:cat>
          <c:val>
            <c:numRef>
              <c:f>'Medidas Penales'!$W$33:$AW$33</c:f>
              <c:numCache>
                <c:formatCode>#,##0</c:formatCode>
                <c:ptCount val="27"/>
                <c:pt idx="0">
                  <c:v>1097</c:v>
                </c:pt>
                <c:pt idx="1">
                  <c:v>1103</c:v>
                </c:pt>
                <c:pt idx="2">
                  <c:v>963</c:v>
                </c:pt>
                <c:pt idx="3">
                  <c:v>1069</c:v>
                </c:pt>
                <c:pt idx="4">
                  <c:v>1196</c:v>
                </c:pt>
                <c:pt idx="5">
                  <c:v>1133</c:v>
                </c:pt>
                <c:pt idx="6">
                  <c:v>1263</c:v>
                </c:pt>
                <c:pt idx="7">
                  <c:v>1349</c:v>
                </c:pt>
                <c:pt idx="8">
                  <c:v>1243</c:v>
                </c:pt>
                <c:pt idx="9">
                  <c:v>1543</c:v>
                </c:pt>
                <c:pt idx="10">
                  <c:v>1624</c:v>
                </c:pt>
                <c:pt idx="11">
                  <c:v>1450</c:v>
                </c:pt>
                <c:pt idx="12">
                  <c:v>1228</c:v>
                </c:pt>
                <c:pt idx="13">
                  <c:v>1099</c:v>
                </c:pt>
                <c:pt idx="14">
                  <c:v>1652</c:v>
                </c:pt>
                <c:pt idx="15">
                  <c:v>1122</c:v>
                </c:pt>
                <c:pt idx="16">
                  <c:v>1211</c:v>
                </c:pt>
                <c:pt idx="17">
                  <c:v>1215</c:v>
                </c:pt>
                <c:pt idx="18">
                  <c:v>1226</c:v>
                </c:pt>
                <c:pt idx="19">
                  <c:v>1173</c:v>
                </c:pt>
                <c:pt idx="20">
                  <c:v>1249</c:v>
                </c:pt>
                <c:pt idx="21">
                  <c:v>1282</c:v>
                </c:pt>
                <c:pt idx="22">
                  <c:v>1359</c:v>
                </c:pt>
                <c:pt idx="23">
                  <c:v>1450</c:v>
                </c:pt>
                <c:pt idx="24">
                  <c:v>1458</c:v>
                </c:pt>
                <c:pt idx="25">
                  <c:v>1541</c:v>
                </c:pt>
                <c:pt idx="26">
                  <c:v>1455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4C-4E4F-A670-144FBB7B6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82368"/>
        <c:axId val="171744000"/>
      </c:lineChart>
      <c:catAx>
        <c:axId val="16268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4000"/>
        <c:crosses val="autoZero"/>
        <c:auto val="1"/>
        <c:lblAlgn val="ctr"/>
        <c:lblOffset val="100"/>
        <c:noMultiLvlLbl val="0"/>
      </c:catAx>
      <c:valAx>
        <c:axId val="1717440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626823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strRef>
              <c:f>'Medidas Civiles'!$W$11:$AW$11</c:f>
              <c:strCache>
                <c:ptCount val="27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</c:strCache>
            </c:strRef>
          </c:cat>
          <c:val>
            <c:numRef>
              <c:f>'Medidas Civiles'!$W$30:$AW$30</c:f>
              <c:numCache>
                <c:formatCode>#,##0</c:formatCode>
                <c:ptCount val="27"/>
                <c:pt idx="0">
                  <c:v>1058</c:v>
                </c:pt>
                <c:pt idx="1">
                  <c:v>1204</c:v>
                </c:pt>
                <c:pt idx="2">
                  <c:v>1120</c:v>
                </c:pt>
                <c:pt idx="3">
                  <c:v>1000</c:v>
                </c:pt>
                <c:pt idx="4">
                  <c:v>1137</c:v>
                </c:pt>
                <c:pt idx="5">
                  <c:v>1239</c:v>
                </c:pt>
                <c:pt idx="6">
                  <c:v>1277</c:v>
                </c:pt>
                <c:pt idx="7">
                  <c:v>1290</c:v>
                </c:pt>
                <c:pt idx="8">
                  <c:v>1139</c:v>
                </c:pt>
                <c:pt idx="9">
                  <c:v>1268</c:v>
                </c:pt>
                <c:pt idx="10">
                  <c:v>1398</c:v>
                </c:pt>
                <c:pt idx="11">
                  <c:v>1266</c:v>
                </c:pt>
                <c:pt idx="12">
                  <c:v>1089</c:v>
                </c:pt>
                <c:pt idx="13">
                  <c:v>1107</c:v>
                </c:pt>
                <c:pt idx="14">
                  <c:v>1265</c:v>
                </c:pt>
                <c:pt idx="15">
                  <c:v>961</c:v>
                </c:pt>
                <c:pt idx="16">
                  <c:v>1080</c:v>
                </c:pt>
                <c:pt idx="17">
                  <c:v>1169</c:v>
                </c:pt>
                <c:pt idx="18">
                  <c:v>1307</c:v>
                </c:pt>
                <c:pt idx="19">
                  <c:v>1155</c:v>
                </c:pt>
                <c:pt idx="20">
                  <c:v>1068</c:v>
                </c:pt>
                <c:pt idx="21">
                  <c:v>1251</c:v>
                </c:pt>
                <c:pt idx="22">
                  <c:v>1101</c:v>
                </c:pt>
                <c:pt idx="23">
                  <c:v>1124</c:v>
                </c:pt>
                <c:pt idx="24">
                  <c:v>1061</c:v>
                </c:pt>
                <c:pt idx="25">
                  <c:v>1128</c:v>
                </c:pt>
                <c:pt idx="26">
                  <c:v>1312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B9-4CB6-A36F-9D01B88A1ECC}"/>
            </c:ext>
          </c:extLst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strRef>
              <c:f>'Medidas Civiles'!$W$11:$AW$11</c:f>
              <c:strCache>
                <c:ptCount val="27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</c:strCache>
            </c:strRef>
          </c:cat>
          <c:val>
            <c:numRef>
              <c:f>'Medidas Civiles'!$W$31:$AW$31</c:f>
              <c:numCache>
                <c:formatCode>#,##0</c:formatCode>
                <c:ptCount val="27"/>
                <c:pt idx="0">
                  <c:v>34</c:v>
                </c:pt>
                <c:pt idx="1">
                  <c:v>26</c:v>
                </c:pt>
                <c:pt idx="2">
                  <c:v>11</c:v>
                </c:pt>
                <c:pt idx="3">
                  <c:v>1</c:v>
                </c:pt>
                <c:pt idx="4">
                  <c:v>10</c:v>
                </c:pt>
                <c:pt idx="5">
                  <c:v>12</c:v>
                </c:pt>
                <c:pt idx="6">
                  <c:v>16</c:v>
                </c:pt>
                <c:pt idx="7">
                  <c:v>8</c:v>
                </c:pt>
                <c:pt idx="8">
                  <c:v>13</c:v>
                </c:pt>
                <c:pt idx="9">
                  <c:v>23</c:v>
                </c:pt>
                <c:pt idx="10">
                  <c:v>23</c:v>
                </c:pt>
                <c:pt idx="11">
                  <c:v>19</c:v>
                </c:pt>
                <c:pt idx="12">
                  <c:v>21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28</c:v>
                </c:pt>
                <c:pt idx="17">
                  <c:v>6</c:v>
                </c:pt>
                <c:pt idx="18">
                  <c:v>11</c:v>
                </c:pt>
                <c:pt idx="19">
                  <c:v>23</c:v>
                </c:pt>
                <c:pt idx="20">
                  <c:v>14</c:v>
                </c:pt>
                <c:pt idx="21">
                  <c:v>75</c:v>
                </c:pt>
                <c:pt idx="22">
                  <c:v>70</c:v>
                </c:pt>
                <c:pt idx="23">
                  <c:v>88</c:v>
                </c:pt>
                <c:pt idx="24">
                  <c:v>94</c:v>
                </c:pt>
                <c:pt idx="25">
                  <c:v>134</c:v>
                </c:pt>
                <c:pt idx="26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B9-4CB6-A36F-9D01B88A1ECC}"/>
            </c:ext>
          </c:extLst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strRef>
              <c:f>'Medidas Civiles'!$W$11:$AW$11</c:f>
              <c:strCache>
                <c:ptCount val="27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</c:strCache>
            </c:strRef>
          </c:cat>
          <c:val>
            <c:numRef>
              <c:f>'Medidas Civiles'!$W$32:$AW$32</c:f>
              <c:numCache>
                <c:formatCode>#,##0</c:formatCode>
                <c:ptCount val="27"/>
                <c:pt idx="0">
                  <c:v>190</c:v>
                </c:pt>
                <c:pt idx="1">
                  <c:v>261</c:v>
                </c:pt>
                <c:pt idx="2">
                  <c:v>160</c:v>
                </c:pt>
                <c:pt idx="3">
                  <c:v>182</c:v>
                </c:pt>
                <c:pt idx="4">
                  <c:v>206</c:v>
                </c:pt>
                <c:pt idx="5">
                  <c:v>207</c:v>
                </c:pt>
                <c:pt idx="6">
                  <c:v>205</c:v>
                </c:pt>
                <c:pt idx="7">
                  <c:v>217</c:v>
                </c:pt>
                <c:pt idx="8">
                  <c:v>250</c:v>
                </c:pt>
                <c:pt idx="9">
                  <c:v>207</c:v>
                </c:pt>
                <c:pt idx="10">
                  <c:v>240</c:v>
                </c:pt>
                <c:pt idx="11">
                  <c:v>251</c:v>
                </c:pt>
                <c:pt idx="12">
                  <c:v>239</c:v>
                </c:pt>
                <c:pt idx="13">
                  <c:v>222</c:v>
                </c:pt>
                <c:pt idx="14">
                  <c:v>223</c:v>
                </c:pt>
                <c:pt idx="15">
                  <c:v>163</c:v>
                </c:pt>
                <c:pt idx="16">
                  <c:v>225</c:v>
                </c:pt>
                <c:pt idx="17">
                  <c:v>278</c:v>
                </c:pt>
                <c:pt idx="18">
                  <c:v>669</c:v>
                </c:pt>
                <c:pt idx="19">
                  <c:v>836</c:v>
                </c:pt>
                <c:pt idx="20">
                  <c:v>833</c:v>
                </c:pt>
                <c:pt idx="21">
                  <c:v>1193</c:v>
                </c:pt>
                <c:pt idx="22">
                  <c:v>1002</c:v>
                </c:pt>
                <c:pt idx="23">
                  <c:v>1083</c:v>
                </c:pt>
                <c:pt idx="24">
                  <c:v>989</c:v>
                </c:pt>
                <c:pt idx="25">
                  <c:v>1011</c:v>
                </c:pt>
                <c:pt idx="26">
                  <c:v>1049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B9-4CB6-A36F-9D01B88A1ECC}"/>
            </c:ext>
          </c:extLst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strRef>
              <c:f>'Medidas Civiles'!$W$11:$AW$11</c:f>
              <c:strCache>
                <c:ptCount val="27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</c:strCache>
            </c:strRef>
          </c:cat>
          <c:val>
            <c:numRef>
              <c:f>'Medidas Civiles'!$W$33:$AW$33</c:f>
              <c:numCache>
                <c:formatCode>#,##0</c:formatCode>
                <c:ptCount val="27"/>
                <c:pt idx="0">
                  <c:v>42</c:v>
                </c:pt>
                <c:pt idx="1">
                  <c:v>27</c:v>
                </c:pt>
                <c:pt idx="2">
                  <c:v>25</c:v>
                </c:pt>
                <c:pt idx="3">
                  <c:v>22</c:v>
                </c:pt>
                <c:pt idx="4">
                  <c:v>25</c:v>
                </c:pt>
                <c:pt idx="5">
                  <c:v>30</c:v>
                </c:pt>
                <c:pt idx="6">
                  <c:v>42</c:v>
                </c:pt>
                <c:pt idx="7">
                  <c:v>33</c:v>
                </c:pt>
                <c:pt idx="8">
                  <c:v>18</c:v>
                </c:pt>
                <c:pt idx="9">
                  <c:v>24</c:v>
                </c:pt>
                <c:pt idx="10">
                  <c:v>57</c:v>
                </c:pt>
                <c:pt idx="11">
                  <c:v>66</c:v>
                </c:pt>
                <c:pt idx="12">
                  <c:v>55</c:v>
                </c:pt>
                <c:pt idx="13">
                  <c:v>47</c:v>
                </c:pt>
                <c:pt idx="14">
                  <c:v>61</c:v>
                </c:pt>
                <c:pt idx="15">
                  <c:v>32</c:v>
                </c:pt>
                <c:pt idx="16">
                  <c:v>26</c:v>
                </c:pt>
                <c:pt idx="17">
                  <c:v>30</c:v>
                </c:pt>
                <c:pt idx="18">
                  <c:v>53</c:v>
                </c:pt>
                <c:pt idx="19">
                  <c:v>85</c:v>
                </c:pt>
                <c:pt idx="20">
                  <c:v>100</c:v>
                </c:pt>
                <c:pt idx="21">
                  <c:v>93</c:v>
                </c:pt>
                <c:pt idx="22">
                  <c:v>114</c:v>
                </c:pt>
                <c:pt idx="23">
                  <c:v>119</c:v>
                </c:pt>
                <c:pt idx="24">
                  <c:v>100</c:v>
                </c:pt>
                <c:pt idx="25">
                  <c:v>115</c:v>
                </c:pt>
                <c:pt idx="26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B9-4CB6-A36F-9D01B88A1ECC}"/>
            </c:ext>
          </c:extLst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strRef>
              <c:f>'Medidas Civiles'!$W$11:$AW$11</c:f>
              <c:strCache>
                <c:ptCount val="27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</c:strCache>
            </c:strRef>
          </c:cat>
          <c:val>
            <c:numRef>
              <c:f>'Medidas Civiles'!$W$34:$AW$34</c:f>
              <c:numCache>
                <c:formatCode>#,##0</c:formatCode>
                <c:ptCount val="27"/>
                <c:pt idx="0">
                  <c:v>335</c:v>
                </c:pt>
                <c:pt idx="1">
                  <c:v>384</c:v>
                </c:pt>
                <c:pt idx="2">
                  <c:v>312</c:v>
                </c:pt>
                <c:pt idx="3">
                  <c:v>287</c:v>
                </c:pt>
                <c:pt idx="4">
                  <c:v>298</c:v>
                </c:pt>
                <c:pt idx="5">
                  <c:v>387</c:v>
                </c:pt>
                <c:pt idx="6">
                  <c:v>340</c:v>
                </c:pt>
                <c:pt idx="7">
                  <c:v>276</c:v>
                </c:pt>
                <c:pt idx="8">
                  <c:v>318</c:v>
                </c:pt>
                <c:pt idx="9">
                  <c:v>304</c:v>
                </c:pt>
                <c:pt idx="10">
                  <c:v>309</c:v>
                </c:pt>
                <c:pt idx="11">
                  <c:v>261</c:v>
                </c:pt>
                <c:pt idx="12">
                  <c:v>225</c:v>
                </c:pt>
                <c:pt idx="13">
                  <c:v>309</c:v>
                </c:pt>
                <c:pt idx="14">
                  <c:v>318</c:v>
                </c:pt>
                <c:pt idx="15">
                  <c:v>282</c:v>
                </c:pt>
                <c:pt idx="16">
                  <c:v>251</c:v>
                </c:pt>
                <c:pt idx="17">
                  <c:v>281</c:v>
                </c:pt>
                <c:pt idx="18">
                  <c:v>453</c:v>
                </c:pt>
                <c:pt idx="19">
                  <c:v>485</c:v>
                </c:pt>
                <c:pt idx="20">
                  <c:v>516</c:v>
                </c:pt>
                <c:pt idx="21">
                  <c:v>585</c:v>
                </c:pt>
                <c:pt idx="22">
                  <c:v>593</c:v>
                </c:pt>
                <c:pt idx="23">
                  <c:v>652</c:v>
                </c:pt>
                <c:pt idx="24">
                  <c:v>565</c:v>
                </c:pt>
                <c:pt idx="25">
                  <c:v>611</c:v>
                </c:pt>
                <c:pt idx="26">
                  <c:v>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B9-4CB6-A36F-9D01B88A1ECC}"/>
            </c:ext>
          </c:extLst>
        </c:ser>
        <c:ser>
          <c:idx val="5"/>
          <c:order val="5"/>
          <c:tx>
            <c:strRef>
              <c:f>'Medidas Civiles'!$B$36</c:f>
              <c:strCache>
                <c:ptCount val="1"/>
                <c:pt idx="0">
                  <c:v>Sobre proteccion menor Total</c:v>
                </c:pt>
              </c:strCache>
            </c:strRef>
          </c:tx>
          <c:cat>
            <c:strRef>
              <c:f>'Medidas Civiles'!$W$11:$AW$11</c:f>
              <c:strCache>
                <c:ptCount val="27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</c:strCache>
            </c:strRef>
          </c:cat>
          <c:val>
            <c:numRef>
              <c:f>'Medidas Civiles'!$W$36:$AW$36</c:f>
              <c:numCache>
                <c:formatCode>#,##0</c:formatCode>
                <c:ptCount val="27"/>
                <c:pt idx="0">
                  <c:v>52</c:v>
                </c:pt>
                <c:pt idx="1">
                  <c:v>58</c:v>
                </c:pt>
                <c:pt idx="2">
                  <c:v>56</c:v>
                </c:pt>
                <c:pt idx="3">
                  <c:v>45</c:v>
                </c:pt>
                <c:pt idx="4">
                  <c:v>59</c:v>
                </c:pt>
                <c:pt idx="5">
                  <c:v>28</c:v>
                </c:pt>
                <c:pt idx="6">
                  <c:v>49</c:v>
                </c:pt>
                <c:pt idx="7">
                  <c:v>117</c:v>
                </c:pt>
                <c:pt idx="8">
                  <c:v>48</c:v>
                </c:pt>
                <c:pt idx="9">
                  <c:v>52</c:v>
                </c:pt>
                <c:pt idx="10">
                  <c:v>35</c:v>
                </c:pt>
                <c:pt idx="11">
                  <c:v>38</c:v>
                </c:pt>
                <c:pt idx="12">
                  <c:v>28</c:v>
                </c:pt>
                <c:pt idx="13">
                  <c:v>48</c:v>
                </c:pt>
                <c:pt idx="14">
                  <c:v>44</c:v>
                </c:pt>
                <c:pt idx="15">
                  <c:v>29</c:v>
                </c:pt>
                <c:pt idx="16">
                  <c:v>95</c:v>
                </c:pt>
                <c:pt idx="17">
                  <c:v>40</c:v>
                </c:pt>
                <c:pt idx="18">
                  <c:v>34</c:v>
                </c:pt>
                <c:pt idx="19">
                  <c:v>43</c:v>
                </c:pt>
                <c:pt idx="20">
                  <c:v>35</c:v>
                </c:pt>
                <c:pt idx="21">
                  <c:v>37</c:v>
                </c:pt>
                <c:pt idx="22">
                  <c:v>52</c:v>
                </c:pt>
                <c:pt idx="23">
                  <c:v>54</c:v>
                </c:pt>
                <c:pt idx="24">
                  <c:v>59</c:v>
                </c:pt>
                <c:pt idx="25">
                  <c:v>61</c:v>
                </c:pt>
                <c:pt idx="26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AE4-4335-9BA3-BBE429F79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37472"/>
        <c:axId val="171746432"/>
      </c:lineChart>
      <c:catAx>
        <c:axId val="14173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86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6432"/>
        <c:crosses val="autoZero"/>
        <c:auto val="1"/>
        <c:lblAlgn val="ctr"/>
        <c:lblOffset val="100"/>
        <c:noMultiLvlLbl val="0"/>
      </c:catAx>
      <c:valAx>
        <c:axId val="1717464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73747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Penal'!$B$24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Penal'!$W$11:$AW$11</c:f>
              <c:strCache>
                <c:ptCount val="27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</c:strCache>
            </c:strRef>
          </c:cat>
          <c:val>
            <c:numRef>
              <c:f>'Juzgados de lo Penal'!$W$24:$AW$24</c:f>
              <c:numCache>
                <c:formatCode>0.0%</c:formatCode>
                <c:ptCount val="27"/>
                <c:pt idx="0">
                  <c:v>0.55018200728029121</c:v>
                </c:pt>
                <c:pt idx="1">
                  <c:v>0.55390529442600034</c:v>
                </c:pt>
                <c:pt idx="2">
                  <c:v>0.54529262086513997</c:v>
                </c:pt>
                <c:pt idx="3">
                  <c:v>0.55090027700831024</c:v>
                </c:pt>
                <c:pt idx="4">
                  <c:v>0.57355547678128327</c:v>
                </c:pt>
                <c:pt idx="5">
                  <c:v>0.56172839506172845</c:v>
                </c:pt>
                <c:pt idx="6">
                  <c:v>0.54793800893091671</c:v>
                </c:pt>
                <c:pt idx="7">
                  <c:v>0.58657432072456051</c:v>
                </c:pt>
                <c:pt idx="8">
                  <c:v>0.57157658435503367</c:v>
                </c:pt>
                <c:pt idx="9">
                  <c:v>0.57223230490018151</c:v>
                </c:pt>
                <c:pt idx="10">
                  <c:v>0.57748574262335728</c:v>
                </c:pt>
                <c:pt idx="11">
                  <c:v>0.57406119610570239</c:v>
                </c:pt>
                <c:pt idx="12">
                  <c:v>0.58533057851239667</c:v>
                </c:pt>
                <c:pt idx="13">
                  <c:v>0.59348093480934805</c:v>
                </c:pt>
                <c:pt idx="14">
                  <c:v>0.59908536585365857</c:v>
                </c:pt>
                <c:pt idx="15">
                  <c:v>0.62369207772795221</c:v>
                </c:pt>
                <c:pt idx="16">
                  <c:v>0.63022866703848301</c:v>
                </c:pt>
                <c:pt idx="17">
                  <c:v>0.65513833992094861</c:v>
                </c:pt>
                <c:pt idx="18">
                  <c:v>0.66457444137584731</c:v>
                </c:pt>
                <c:pt idx="19">
                  <c:v>0.65566365531619175</c:v>
                </c:pt>
                <c:pt idx="20">
                  <c:v>0.6612217117576995</c:v>
                </c:pt>
                <c:pt idx="21">
                  <c:v>0.65936981757877278</c:v>
                </c:pt>
                <c:pt idx="22">
                  <c:v>0.64391468005018826</c:v>
                </c:pt>
                <c:pt idx="23">
                  <c:v>0.65998528870908424</c:v>
                </c:pt>
                <c:pt idx="24">
                  <c:v>0.69013821441912593</c:v>
                </c:pt>
                <c:pt idx="25">
                  <c:v>0.69484457922668685</c:v>
                </c:pt>
                <c:pt idx="26">
                  <c:v>0.66965012205044749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60-4E26-B22E-F57EE2028971}"/>
            </c:ext>
          </c:extLst>
        </c:ser>
        <c:ser>
          <c:idx val="1"/>
          <c:order val="1"/>
          <c:tx>
            <c:strRef>
              <c:f>'Juzgados de lo Penal'!$B$25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Penal'!$W$11:$AW$11</c:f>
              <c:strCache>
                <c:ptCount val="27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</c:strCache>
            </c:strRef>
          </c:cat>
          <c:val>
            <c:numRef>
              <c:f>'Juzgados de lo Penal'!$W$25:$AW$25</c:f>
              <c:numCache>
                <c:formatCode>0.0%</c:formatCode>
                <c:ptCount val="27"/>
                <c:pt idx="0">
                  <c:v>0.54397950469684031</c:v>
                </c:pt>
                <c:pt idx="1">
                  <c:v>0.55546147332768836</c:v>
                </c:pt>
                <c:pt idx="2">
                  <c:v>0.52802893309222421</c:v>
                </c:pt>
                <c:pt idx="3">
                  <c:v>0.57892356399819089</c:v>
                </c:pt>
                <c:pt idx="4">
                  <c:v>0.58119286025250327</c:v>
                </c:pt>
                <c:pt idx="5">
                  <c:v>0.55711252653927812</c:v>
                </c:pt>
                <c:pt idx="6">
                  <c:v>0.5490779298036883</c:v>
                </c:pt>
                <c:pt idx="7">
                  <c:v>0.55039732329569213</c:v>
                </c:pt>
                <c:pt idx="8">
                  <c:v>0.56242171189979118</c:v>
                </c:pt>
                <c:pt idx="9">
                  <c:v>0.56596794081381008</c:v>
                </c:pt>
                <c:pt idx="10">
                  <c:v>0.58062799361362427</c:v>
                </c:pt>
                <c:pt idx="11">
                  <c:v>0.58147578785549581</c:v>
                </c:pt>
                <c:pt idx="12">
                  <c:v>0.56995305164319254</c:v>
                </c:pt>
                <c:pt idx="13">
                  <c:v>0.55020080321285136</c:v>
                </c:pt>
                <c:pt idx="14">
                  <c:v>0.59783169850283946</c:v>
                </c:pt>
                <c:pt idx="15">
                  <c:v>0.60198624904507259</c:v>
                </c:pt>
                <c:pt idx="16">
                  <c:v>0.63295140260766491</c:v>
                </c:pt>
                <c:pt idx="17">
                  <c:v>0.64673913043478259</c:v>
                </c:pt>
                <c:pt idx="18">
                  <c:v>0.64994829369183038</c:v>
                </c:pt>
                <c:pt idx="19">
                  <c:v>0.65389830508474578</c:v>
                </c:pt>
                <c:pt idx="20">
                  <c:v>0.66006256517205419</c:v>
                </c:pt>
                <c:pt idx="21">
                  <c:v>0.6750424448217317</c:v>
                </c:pt>
                <c:pt idx="22">
                  <c:v>0.67526485490557342</c:v>
                </c:pt>
                <c:pt idx="23">
                  <c:v>0.69423286180631116</c:v>
                </c:pt>
                <c:pt idx="24">
                  <c:v>0.69310468024294392</c:v>
                </c:pt>
                <c:pt idx="25">
                  <c:v>0.69050160085378864</c:v>
                </c:pt>
                <c:pt idx="26">
                  <c:v>0.71407696054554315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0-4E26-B22E-F57EE2028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1952"/>
        <c:axId val="171750464"/>
      </c:lineChart>
      <c:catAx>
        <c:axId val="12902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50464"/>
        <c:crosses val="autoZero"/>
        <c:auto val="1"/>
        <c:lblAlgn val="ctr"/>
        <c:lblOffset val="100"/>
        <c:noMultiLvlLbl val="0"/>
      </c:catAx>
      <c:valAx>
        <c:axId val="171750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1952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700" b="1" i="0" baseline="0">
                <a:solidFill>
                  <a:schemeClr val="tx2">
                    <a:lumMod val="60000"/>
                    <a:lumOff val="40000"/>
                  </a:schemeClr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7E-2"/>
          <c:y val="9.7880568762106004E-2"/>
          <c:w val="0.92646781131525224"/>
          <c:h val="0.75125066032752241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Penal'!$B$17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dLbl>
              <c:idx val="11"/>
              <c:layout>
                <c:manualLayout>
                  <c:x val="-6.9444444444445291E-3"/>
                  <c:y val="-1.9567705581968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EF-4065-848A-41B2B8D3BFE1}"/>
                </c:ext>
              </c:extLst>
            </c:dLbl>
            <c:dLbl>
              <c:idx val="12"/>
              <c:layout>
                <c:manualLayout>
                  <c:x val="-1.1574074074074073E-3"/>
                  <c:y val="-3.6340024652227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EF-4065-848A-41B2B8D3BFE1}"/>
                </c:ext>
              </c:extLst>
            </c:dLbl>
            <c:dLbl>
              <c:idx val="13"/>
              <c:layout>
                <c:manualLayout>
                  <c:x val="-6.9444444444445291E-3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EF-4065-848A-41B2B8D3BFE1}"/>
                </c:ext>
              </c:extLst>
            </c:dLbl>
            <c:dLbl>
              <c:idx val="14"/>
              <c:layout>
                <c:manualLayout>
                  <c:x val="-6.9444444444445291E-3"/>
                  <c:y val="-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EF-4065-848A-41B2B8D3BFE1}"/>
                </c:ext>
              </c:extLst>
            </c:dLbl>
            <c:dLbl>
              <c:idx val="15"/>
              <c:layout>
                <c:manualLayout>
                  <c:x val="-6.9444444444445291E-3"/>
                  <c:y val="2.515847860538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EF-4065-848A-41B2B8D3BFE1}"/>
                </c:ext>
              </c:extLst>
            </c:dLbl>
            <c:dLbl>
              <c:idx val="16"/>
              <c:layout>
                <c:manualLayout>
                  <c:x val="-4.6296296296297144E-3"/>
                  <c:y val="-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EF-4065-848A-41B2B8D3BFE1}"/>
                </c:ext>
              </c:extLst>
            </c:dLbl>
            <c:dLbl>
              <c:idx val="20"/>
              <c:layout>
                <c:manualLayout>
                  <c:x val="-1.1574074074074073E-2"/>
                  <c:y val="-2.7953865117098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EF-4065-848A-41B2B8D3BFE1}"/>
                </c:ext>
              </c:extLst>
            </c:dLbl>
            <c:dLbl>
              <c:idx val="21"/>
              <c:layout>
                <c:manualLayout>
                  <c:x val="-1.0416666666666666E-2"/>
                  <c:y val="2.7953865117098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EF-4065-848A-41B2B8D3BFE1}"/>
                </c:ext>
              </c:extLst>
            </c:dLbl>
            <c:dLbl>
              <c:idx val="22"/>
              <c:layout>
                <c:manualLayout>
                  <c:x val="-8.1018518518520214E-3"/>
                  <c:y val="-1.67723190702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EF-4065-848A-41B2B8D3BFE1}"/>
                </c:ext>
              </c:extLst>
            </c:dLbl>
            <c:dLbl>
              <c:idx val="23"/>
              <c:layout>
                <c:manualLayout>
                  <c:x val="-1.1574074074074073E-2"/>
                  <c:y val="3.6340024652227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EF-4065-848A-41B2B8D3BFE1}"/>
                </c:ext>
              </c:extLst>
            </c:dLbl>
            <c:dLbl>
              <c:idx val="24"/>
              <c:layout>
                <c:manualLayout>
                  <c:x val="-8.1018518518520214E-3"/>
                  <c:y val="-3.3544638140517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EF-4065-848A-41B2B8D3BFE1}"/>
                </c:ext>
              </c:extLst>
            </c:dLbl>
            <c:dLbl>
              <c:idx val="28"/>
              <c:layout>
                <c:manualLayout>
                  <c:x val="-2.1990740740740741E-2"/>
                  <c:y val="3.0749251628807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C2-42AB-866B-97291C5C96A1}"/>
                </c:ext>
              </c:extLst>
            </c:dLbl>
            <c:dLbl>
              <c:idx val="29"/>
              <c:layout>
                <c:manualLayout>
                  <c:x val="-1.0416666666666666E-2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C2-42AB-866B-97291C5C96A1}"/>
                </c:ext>
              </c:extLst>
            </c:dLbl>
            <c:dLbl>
              <c:idx val="30"/>
              <c:layout>
                <c:manualLayout>
                  <c:x val="-1.7361111111111112E-2"/>
                  <c:y val="-1.6772319070258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C2-42AB-866B-97291C5C96A1}"/>
                </c:ext>
              </c:extLst>
            </c:dLbl>
            <c:dLbl>
              <c:idx val="31"/>
              <c:layout>
                <c:manualLayout>
                  <c:x val="-1.6203703703703873E-2"/>
                  <c:y val="3.3544638140517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C2-42AB-866B-97291C5C96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Penal'!$W$11:$AW$11</c:f>
              <c:strCache>
                <c:ptCount val="27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</c:strCache>
            </c:strRef>
          </c:cat>
          <c:val>
            <c:numRef>
              <c:f>'Juzgados de lo Penal'!$W$17:$AW$17</c:f>
              <c:numCache>
                <c:formatCode>0.0%</c:formatCode>
                <c:ptCount val="27"/>
                <c:pt idx="0">
                  <c:v>0.5554851786166709</c:v>
                </c:pt>
                <c:pt idx="1">
                  <c:v>0.5605637379380396</c:v>
                </c:pt>
                <c:pt idx="2">
                  <c:v>0.54711751662971175</c:v>
                </c:pt>
                <c:pt idx="3">
                  <c:v>0.56427744177068584</c:v>
                </c:pt>
                <c:pt idx="4">
                  <c:v>0.58066597831698508</c:v>
                </c:pt>
                <c:pt idx="5">
                  <c:v>0.56636284180297169</c:v>
                </c:pt>
                <c:pt idx="6">
                  <c:v>0.55195406556769777</c:v>
                </c:pt>
                <c:pt idx="7">
                  <c:v>0.58073942319908523</c:v>
                </c:pt>
                <c:pt idx="8">
                  <c:v>0.57327211812880008</c:v>
                </c:pt>
                <c:pt idx="9">
                  <c:v>0.57592902147357594</c:v>
                </c:pt>
                <c:pt idx="10">
                  <c:v>0.58257275701739275</c:v>
                </c:pt>
                <c:pt idx="11">
                  <c:v>0.58271182296124224</c:v>
                </c:pt>
                <c:pt idx="12">
                  <c:v>0.585430076067876</c:v>
                </c:pt>
                <c:pt idx="13">
                  <c:v>0.58451005562687208</c:v>
                </c:pt>
                <c:pt idx="14">
                  <c:v>0.60224719101123592</c:v>
                </c:pt>
                <c:pt idx="15">
                  <c:v>0.62451712593355657</c:v>
                </c:pt>
                <c:pt idx="16">
                  <c:v>0.63833354830388234</c:v>
                </c:pt>
                <c:pt idx="17">
                  <c:v>0.65590405904059046</c:v>
                </c:pt>
                <c:pt idx="18">
                  <c:v>0.66534891715366107</c:v>
                </c:pt>
                <c:pt idx="19">
                  <c:v>0.65995577795880367</c:v>
                </c:pt>
                <c:pt idx="20">
                  <c:v>0.66485234510712221</c:v>
                </c:pt>
                <c:pt idx="21">
                  <c:v>0.6691168155603302</c:v>
                </c:pt>
                <c:pt idx="22">
                  <c:v>0.66061705989110708</c:v>
                </c:pt>
                <c:pt idx="23">
                  <c:v>0.67473618870266916</c:v>
                </c:pt>
                <c:pt idx="24">
                  <c:v>0.69590789638343131</c:v>
                </c:pt>
                <c:pt idx="25">
                  <c:v>0.69594086695063895</c:v>
                </c:pt>
                <c:pt idx="26">
                  <c:v>0.69025767737380872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C2-42AB-866B-97291C5C9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3488"/>
        <c:axId val="171749312"/>
      </c:lineChart>
      <c:catAx>
        <c:axId val="12902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9312"/>
        <c:crosses val="autoZero"/>
        <c:auto val="1"/>
        <c:lblAlgn val="ctr"/>
        <c:lblOffset val="100"/>
        <c:noMultiLvlLbl val="0"/>
      </c:catAx>
      <c:valAx>
        <c:axId val="171749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348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Provinciales'!$B$31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Provinciales'!$W$11:$AW$11</c:f>
              <c:strCache>
                <c:ptCount val="27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</c:strCache>
            </c:strRef>
          </c:cat>
          <c:val>
            <c:numRef>
              <c:f>'Audiencias Provinciales'!$W$31:$AW$31</c:f>
              <c:numCache>
                <c:formatCode>0.0%</c:formatCode>
                <c:ptCount val="27"/>
                <c:pt idx="0">
                  <c:v>0.77922077922077926</c:v>
                </c:pt>
                <c:pt idx="1">
                  <c:v>0.84126984126984128</c:v>
                </c:pt>
                <c:pt idx="2">
                  <c:v>0.65384615384615385</c:v>
                </c:pt>
                <c:pt idx="3">
                  <c:v>0.875</c:v>
                </c:pt>
                <c:pt idx="4">
                  <c:v>0.8</c:v>
                </c:pt>
                <c:pt idx="5">
                  <c:v>0.76388888888888884</c:v>
                </c:pt>
                <c:pt idx="6">
                  <c:v>0.82051282051282048</c:v>
                </c:pt>
                <c:pt idx="7">
                  <c:v>0.86567164179104472</c:v>
                </c:pt>
                <c:pt idx="8">
                  <c:v>0.81538461538461537</c:v>
                </c:pt>
                <c:pt idx="9">
                  <c:v>0.87142857142857144</c:v>
                </c:pt>
                <c:pt idx="10">
                  <c:v>0.82</c:v>
                </c:pt>
                <c:pt idx="11">
                  <c:v>0.88709677419354838</c:v>
                </c:pt>
                <c:pt idx="12">
                  <c:v>0.73809523809523814</c:v>
                </c:pt>
                <c:pt idx="13">
                  <c:v>0.82608695652173914</c:v>
                </c:pt>
                <c:pt idx="14">
                  <c:v>0.81481481481481477</c:v>
                </c:pt>
                <c:pt idx="15">
                  <c:v>0.84444444444444444</c:v>
                </c:pt>
                <c:pt idx="16">
                  <c:v>0.7640449438202247</c:v>
                </c:pt>
                <c:pt idx="17">
                  <c:v>0.7927927927927928</c:v>
                </c:pt>
                <c:pt idx="18">
                  <c:v>0.77358490566037741</c:v>
                </c:pt>
                <c:pt idx="19">
                  <c:v>0.78481012658227844</c:v>
                </c:pt>
                <c:pt idx="20">
                  <c:v>0.81188118811881194</c:v>
                </c:pt>
                <c:pt idx="21">
                  <c:v>0.78899082568807344</c:v>
                </c:pt>
                <c:pt idx="22">
                  <c:v>0.7857142857142857</c:v>
                </c:pt>
                <c:pt idx="23">
                  <c:v>0.7558139534883721</c:v>
                </c:pt>
                <c:pt idx="24">
                  <c:v>0.80722891566265065</c:v>
                </c:pt>
                <c:pt idx="25">
                  <c:v>0.8651685393258427</c:v>
                </c:pt>
                <c:pt idx="26">
                  <c:v>0.86842105263157898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02-4891-9804-78C154A1429D}"/>
            </c:ext>
          </c:extLst>
        </c:ser>
        <c:ser>
          <c:idx val="1"/>
          <c:order val="1"/>
          <c:tx>
            <c:strRef>
              <c:f>'Audiencias Provinciales'!$B$32</c:f>
              <c:strCache>
                <c:ptCount val="1"/>
                <c:pt idx="0">
                  <c:v>% condenas en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Provinciales'!$W$11:$AW$11</c:f>
              <c:strCache>
                <c:ptCount val="27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</c:strCache>
            </c:strRef>
          </c:cat>
          <c:val>
            <c:numRef>
              <c:f>'Audiencias Provinciales'!$W$32:$AW$32</c:f>
              <c:numCache>
                <c:formatCode>0.0%</c:formatCode>
                <c:ptCount val="27"/>
                <c:pt idx="0">
                  <c:v>0.8125</c:v>
                </c:pt>
                <c:pt idx="1">
                  <c:v>0.81818181818181823</c:v>
                </c:pt>
                <c:pt idx="2">
                  <c:v>0.8571428571428571</c:v>
                </c:pt>
                <c:pt idx="3">
                  <c:v>0.76</c:v>
                </c:pt>
                <c:pt idx="4">
                  <c:v>0.82857142857142863</c:v>
                </c:pt>
                <c:pt idx="5">
                  <c:v>0.95454545454545459</c:v>
                </c:pt>
                <c:pt idx="6">
                  <c:v>0.83333333333333337</c:v>
                </c:pt>
                <c:pt idx="7">
                  <c:v>0.77142857142857146</c:v>
                </c:pt>
                <c:pt idx="8">
                  <c:v>0.84210526315789469</c:v>
                </c:pt>
                <c:pt idx="9">
                  <c:v>0.87179487179487181</c:v>
                </c:pt>
                <c:pt idx="10">
                  <c:v>0.7142857142857143</c:v>
                </c:pt>
                <c:pt idx="11">
                  <c:v>0.64102564102564108</c:v>
                </c:pt>
                <c:pt idx="12">
                  <c:v>0.74193548387096775</c:v>
                </c:pt>
                <c:pt idx="13">
                  <c:v>0.83333333333333337</c:v>
                </c:pt>
                <c:pt idx="14">
                  <c:v>0.76470588235294112</c:v>
                </c:pt>
                <c:pt idx="15">
                  <c:v>0.8</c:v>
                </c:pt>
                <c:pt idx="16">
                  <c:v>0.78787878787878785</c:v>
                </c:pt>
                <c:pt idx="17">
                  <c:v>0.67241379310344829</c:v>
                </c:pt>
                <c:pt idx="18">
                  <c:v>0.66666666666666663</c:v>
                </c:pt>
                <c:pt idx="19">
                  <c:v>0.72916666666666663</c:v>
                </c:pt>
                <c:pt idx="20">
                  <c:v>0.81818181818181823</c:v>
                </c:pt>
                <c:pt idx="21">
                  <c:v>0.7678571428571429</c:v>
                </c:pt>
                <c:pt idx="22">
                  <c:v>0.64</c:v>
                </c:pt>
                <c:pt idx="23">
                  <c:v>0.76190476190476186</c:v>
                </c:pt>
                <c:pt idx="24">
                  <c:v>0.70731707317073167</c:v>
                </c:pt>
                <c:pt idx="25">
                  <c:v>0.80645161290322576</c:v>
                </c:pt>
                <c:pt idx="26">
                  <c:v>0.73913043478260865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2-4891-9804-78C154A14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7568"/>
        <c:axId val="202422464"/>
      </c:lineChart>
      <c:catAx>
        <c:axId val="129197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2464"/>
        <c:crosses val="autoZero"/>
        <c:auto val="1"/>
        <c:lblAlgn val="ctr"/>
        <c:lblOffset val="100"/>
        <c:noMultiLvlLbl val="0"/>
      </c:catAx>
      <c:valAx>
        <c:axId val="202422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75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TRIMESTRALES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1</xdr:row>
      <xdr:rowOff>9525</xdr:rowOff>
    </xdr:from>
    <xdr:to>
      <xdr:col>1</xdr:col>
      <xdr:colOff>490930</xdr:colOff>
      <xdr:row>9</xdr:row>
      <xdr:rowOff>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28600" y="1714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361950</xdr:colOff>
      <xdr:row>3</xdr:row>
      <xdr:rowOff>133350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15</xdr:col>
      <xdr:colOff>381000</xdr:colOff>
      <xdr:row>6</xdr:row>
      <xdr:rowOff>57150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57225" y="790576"/>
          <a:ext cx="13630275" cy="2381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   </a:t>
          </a:r>
        </a:p>
      </xdr:txBody>
    </xdr:sp>
    <xdr:clientData/>
  </xdr:twoCellAnchor>
  <xdr:twoCellAnchor>
    <xdr:from>
      <xdr:col>15</xdr:col>
      <xdr:colOff>561975</xdr:colOff>
      <xdr:row>2</xdr:row>
      <xdr:rowOff>152400</xdr:rowOff>
    </xdr:from>
    <xdr:to>
      <xdr:col>16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30</xdr:row>
      <xdr:rowOff>23811</xdr:rowOff>
    </xdr:from>
    <xdr:to>
      <xdr:col>12</xdr:col>
      <xdr:colOff>266700</xdr:colOff>
      <xdr:row>63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12</xdr:col>
      <xdr:colOff>66675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142875</xdr:rowOff>
    </xdr:from>
    <xdr:to>
      <xdr:col>12</xdr:col>
      <xdr:colOff>85725</xdr:colOff>
      <xdr:row>7</xdr:row>
      <xdr:rowOff>66675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7225" y="790575"/>
          <a:ext cx="12115800" cy="4095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</xdr:txBody>
    </xdr:sp>
    <xdr:clientData/>
  </xdr:twoCellAnchor>
  <xdr:twoCellAnchor>
    <xdr:from>
      <xdr:col>12</xdr:col>
      <xdr:colOff>438150</xdr:colOff>
      <xdr:row>3</xdr:row>
      <xdr:rowOff>76200</xdr:rowOff>
    </xdr:from>
    <xdr:to>
      <xdr:col>13</xdr:col>
      <xdr:colOff>285750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125450" y="561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19050</xdr:colOff>
      <xdr:row>27</xdr:row>
      <xdr:rowOff>61912</xdr:rowOff>
    </xdr:from>
    <xdr:to>
      <xdr:col>10</xdr:col>
      <xdr:colOff>638175</xdr:colOff>
      <xdr:row>57</xdr:row>
      <xdr:rowOff>38100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13</xdr:col>
      <xdr:colOff>19050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13</xdr:col>
      <xdr:colOff>38100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        </a:t>
          </a:r>
        </a:p>
      </xdr:txBody>
    </xdr:sp>
    <xdr:clientData/>
  </xdr:twoCellAnchor>
  <xdr:twoCellAnchor>
    <xdr:from>
      <xdr:col>13</xdr:col>
      <xdr:colOff>180975</xdr:colOff>
      <xdr:row>3</xdr:row>
      <xdr:rowOff>0</xdr:rowOff>
    </xdr:from>
    <xdr:to>
      <xdr:col>14</xdr:col>
      <xdr:colOff>28575</xdr:colOff>
      <xdr:row>6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915900" y="4857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200025"/>
          <a:ext cx="12096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        </a:t>
          </a:r>
        </a:p>
      </xdr:txBody>
    </xdr:sp>
    <xdr:clientData/>
  </xdr:twoCellAnchor>
  <xdr:twoCellAnchor>
    <xdr:from>
      <xdr:col>10</xdr:col>
      <xdr:colOff>476250</xdr:colOff>
      <xdr:row>2</xdr:row>
      <xdr:rowOff>57150</xdr:rowOff>
    </xdr:from>
    <xdr:to>
      <xdr:col>11</xdr:col>
      <xdr:colOff>323850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1201400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57225" y="790576"/>
          <a:ext cx="100965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        </a:t>
          </a:r>
        </a:p>
      </xdr:txBody>
    </xdr:sp>
    <xdr:clientData/>
  </xdr:twoCellAnchor>
  <xdr:twoCellAnchor>
    <xdr:from>
      <xdr:col>10</xdr:col>
      <xdr:colOff>419100</xdr:colOff>
      <xdr:row>2</xdr:row>
      <xdr:rowOff>76200</xdr:rowOff>
    </xdr:from>
    <xdr:to>
      <xdr:col>11</xdr:col>
      <xdr:colOff>266700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144250" y="4000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45</xdr:row>
      <xdr:rowOff>157162</xdr:rowOff>
    </xdr:from>
    <xdr:to>
      <xdr:col>11</xdr:col>
      <xdr:colOff>95250</xdr:colOff>
      <xdr:row>74</xdr:row>
      <xdr:rowOff>4537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200025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66675</xdr:colOff>
      <xdr:row>38</xdr:row>
      <xdr:rowOff>52387</xdr:rowOff>
    </xdr:from>
    <xdr:to>
      <xdr:col>10</xdr:col>
      <xdr:colOff>333375</xdr:colOff>
      <xdr:row>66</xdr:row>
      <xdr:rowOff>61687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71</xdr:row>
      <xdr:rowOff>138112</xdr:rowOff>
    </xdr:from>
    <xdr:to>
      <xdr:col>10</xdr:col>
      <xdr:colOff>333375</xdr:colOff>
      <xdr:row>99</xdr:row>
      <xdr:rowOff>147412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713294</xdr:colOff>
      <xdr:row>4</xdr:row>
      <xdr:rowOff>157402</xdr:rowOff>
    </xdr:to>
    <xdr:pic>
      <xdr:nvPicPr>
        <xdr:cNvPr id="3" name="2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48725" y="485775"/>
          <a:ext cx="713294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0.19107</cdr:x>
      <cdr:y>0.03878</cdr:y>
    </cdr:from>
    <cdr:to>
      <cdr:x>0.88812</cdr:x>
      <cdr:y>0.11007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96828" y="176185"/>
          <a:ext cx="8744091" cy="323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 b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647700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200025"/>
          <a:ext cx="7858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28574</xdr:colOff>
      <xdr:row>37</xdr:row>
      <xdr:rowOff>33337</xdr:rowOff>
    </xdr:from>
    <xdr:to>
      <xdr:col>11</xdr:col>
      <xdr:colOff>689118</xdr:colOff>
      <xdr:row>65</xdr:row>
      <xdr:rowOff>23798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52311</xdr:colOff>
      <xdr:row>71</xdr:row>
      <xdr:rowOff>45710</xdr:rowOff>
    </xdr:from>
    <xdr:to>
      <xdr:col>11</xdr:col>
      <xdr:colOff>709120</xdr:colOff>
      <xdr:row>99</xdr:row>
      <xdr:rowOff>35944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104</xdr:row>
      <xdr:rowOff>138112</xdr:rowOff>
    </xdr:from>
    <xdr:to>
      <xdr:col>10</xdr:col>
      <xdr:colOff>428625</xdr:colOff>
      <xdr:row>132</xdr:row>
      <xdr:rowOff>147412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4"/>
  <sheetViews>
    <sheetView tabSelected="1" workbookViewId="0"/>
  </sheetViews>
  <sheetFormatPr baseColWidth="10" defaultRowHeight="12.75" x14ac:dyDescent="0.2"/>
  <sheetData>
    <row r="16" spans="2:6" ht="14.25" x14ac:dyDescent="0.2">
      <c r="B16" s="2" t="s">
        <v>3</v>
      </c>
      <c r="C16" s="2"/>
      <c r="D16" s="2"/>
      <c r="E16" s="2"/>
      <c r="F16" s="2"/>
    </row>
    <row r="17" spans="2:7" ht="14.25" x14ac:dyDescent="0.2">
      <c r="B17" s="28" t="s">
        <v>43</v>
      </c>
      <c r="C17" s="28"/>
      <c r="D17" s="28"/>
      <c r="E17" s="28"/>
    </row>
    <row r="18" spans="2:7" ht="14.25" x14ac:dyDescent="0.2">
      <c r="B18" s="28" t="s">
        <v>53</v>
      </c>
      <c r="C18" s="28"/>
      <c r="D18" s="28"/>
      <c r="E18" s="28"/>
    </row>
    <row r="19" spans="2:7" ht="14.25" x14ac:dyDescent="0.2">
      <c r="B19" s="28" t="s">
        <v>0</v>
      </c>
      <c r="C19" s="28"/>
      <c r="D19" s="28"/>
      <c r="E19" s="28"/>
    </row>
    <row r="20" spans="2:7" ht="14.25" x14ac:dyDescent="0.2">
      <c r="B20" s="28" t="s">
        <v>1</v>
      </c>
      <c r="C20" s="28"/>
      <c r="D20" s="28"/>
      <c r="E20" s="28"/>
    </row>
    <row r="21" spans="2:7" ht="14.25" x14ac:dyDescent="0.2">
      <c r="B21" s="28" t="s">
        <v>2</v>
      </c>
      <c r="C21" s="28"/>
      <c r="D21" s="28"/>
      <c r="E21" s="28"/>
    </row>
    <row r="22" spans="2:7" ht="14.25" x14ac:dyDescent="0.2">
      <c r="B22" s="1"/>
      <c r="C22" s="1"/>
      <c r="D22" s="1"/>
      <c r="E22" s="1"/>
    </row>
    <row r="23" spans="2:7" ht="14.25" x14ac:dyDescent="0.2">
      <c r="B23" s="28" t="s">
        <v>148</v>
      </c>
      <c r="C23" s="28"/>
      <c r="D23" s="28"/>
      <c r="E23" s="28"/>
      <c r="F23" s="28"/>
      <c r="G23" s="28"/>
    </row>
    <row r="24" spans="2:7" ht="14.25" x14ac:dyDescent="0.2">
      <c r="B24" s="28" t="s">
        <v>147</v>
      </c>
      <c r="C24" s="28"/>
      <c r="D24" s="28"/>
      <c r="E24" s="28"/>
      <c r="F24" s="28"/>
      <c r="G24" s="28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 xr:uid="{00000000-0004-0000-0000-000000000000}"/>
    <hyperlink ref="B18" location="'JVM ordenes'!A1" display="     Ordenes de protección" xr:uid="{00000000-0004-0000-0000-000001000000}"/>
    <hyperlink ref="B19" location="'JVM enjuiciados'!A1" display="     Enjuiciados " xr:uid="{00000000-0004-0000-0000-000002000000}"/>
    <hyperlink ref="B20" location="'JVM Medidas penales'!A1" display="     Medidas penales" xr:uid="{00000000-0004-0000-0000-000003000000}"/>
    <hyperlink ref="B21" location="'JVM medidas civiles'!A1" display="      Medidas civiles" xr:uid="{00000000-0004-0000-0000-000004000000}"/>
    <hyperlink ref="B23" location="'J. penal'!A1" display="Juzgados de lo penal" xr:uid="{00000000-0004-0000-0000-000005000000}"/>
    <hyperlink ref="B24" location="AP!A1" display="Audiencias provinciales" xr:uid="{00000000-0004-0000-0000-000006000000}"/>
    <hyperlink ref="B17:E17" location="'Denuncias, Víctimas y Renuncias'!A1" display="Denuncias, Víctimas y Renuncias" xr:uid="{00000000-0004-0000-0000-000007000000}"/>
    <hyperlink ref="B18:E18" location="'Órdenes y Medidas'!A1" display="     Órdenes y Medidas de protección" xr:uid="{00000000-0004-0000-0000-000008000000}"/>
    <hyperlink ref="B19:E19" location="Enjuiciados!A1" display="     Enjuiciados " xr:uid="{00000000-0004-0000-0000-000009000000}"/>
    <hyperlink ref="B20:E20" location="'Medidas Penales'!A1" display="     Medidas penales" xr:uid="{00000000-0004-0000-0000-00000A000000}"/>
    <hyperlink ref="B21:E21" location="'Medidas Civiles'!A1" display="     Medidas civiles" xr:uid="{00000000-0004-0000-0000-00000B000000}"/>
    <hyperlink ref="B23:E23" location="'Juzgados de lo Penal'!A1" display="Juzgados de lo penal" xr:uid="{00000000-0004-0000-0000-00000C000000}"/>
    <hyperlink ref="B24:E24" location="'Audiencias Provinciales'!A1" display="Audiencias provinciales" xr:uid="{00000000-0004-0000-0000-00000D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AW28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</cols>
  <sheetData>
    <row r="8" spans="2:49" ht="14.25" x14ac:dyDescent="0.2">
      <c r="AP8" s="27" t="s">
        <v>167</v>
      </c>
    </row>
    <row r="11" spans="2:49" ht="20.100000000000001" customHeight="1" thickBot="1" x14ac:dyDescent="0.25">
      <c r="B11" s="3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172</v>
      </c>
      <c r="AW11" s="4" t="s">
        <v>173</v>
      </c>
    </row>
    <row r="12" spans="2:49" ht="30" customHeight="1" thickBot="1" x14ac:dyDescent="0.25">
      <c r="B12" s="5" t="s">
        <v>31</v>
      </c>
      <c r="C12" s="6">
        <v>30961</v>
      </c>
      <c r="D12" s="6">
        <v>32704</v>
      </c>
      <c r="E12" s="6">
        <v>33814</v>
      </c>
      <c r="F12" s="6">
        <v>31064</v>
      </c>
      <c r="G12" s="6">
        <v>29487</v>
      </c>
      <c r="H12" s="6">
        <v>31495</v>
      </c>
      <c r="I12" s="6">
        <v>33050</v>
      </c>
      <c r="J12" s="6">
        <v>30862</v>
      </c>
      <c r="K12" s="6">
        <v>30411</v>
      </c>
      <c r="L12" s="6">
        <v>31699</v>
      </c>
      <c r="M12" s="6">
        <v>33201</v>
      </c>
      <c r="N12" s="6">
        <v>31431</v>
      </c>
      <c r="O12" s="6">
        <v>30293</v>
      </c>
      <c r="P12" s="6">
        <v>32023</v>
      </c>
      <c r="Q12" s="6">
        <v>33705</v>
      </c>
      <c r="R12" s="6">
        <v>33172</v>
      </c>
      <c r="S12" s="6">
        <v>33723</v>
      </c>
      <c r="T12" s="6">
        <v>36166</v>
      </c>
      <c r="U12" s="6">
        <v>38107</v>
      </c>
      <c r="V12" s="6">
        <v>34897</v>
      </c>
      <c r="W12" s="6">
        <v>40509</v>
      </c>
      <c r="X12" s="6">
        <v>42689</v>
      </c>
      <c r="Y12" s="6">
        <v>42574</v>
      </c>
      <c r="Z12" s="6">
        <v>40491</v>
      </c>
      <c r="AA12" s="6">
        <v>39586</v>
      </c>
      <c r="AB12" s="6">
        <v>42077</v>
      </c>
      <c r="AC12" s="6">
        <v>43559</v>
      </c>
      <c r="AD12" s="6">
        <v>41714</v>
      </c>
      <c r="AE12" s="19">
        <v>40215</v>
      </c>
      <c r="AF12" s="6">
        <v>40506</v>
      </c>
      <c r="AG12" s="6">
        <v>45147</v>
      </c>
      <c r="AH12" s="6">
        <v>42242</v>
      </c>
      <c r="AI12" s="6">
        <v>36162</v>
      </c>
      <c r="AJ12" s="6">
        <v>34580</v>
      </c>
      <c r="AK12" s="6">
        <v>42854</v>
      </c>
      <c r="AL12" s="6">
        <v>37189</v>
      </c>
      <c r="AM12" s="6">
        <v>35001</v>
      </c>
      <c r="AN12" s="6">
        <v>40721</v>
      </c>
      <c r="AO12" s="6">
        <v>45091</v>
      </c>
      <c r="AP12" s="6">
        <v>42035</v>
      </c>
      <c r="AQ12" s="6">
        <v>41765</v>
      </c>
      <c r="AR12" s="6">
        <v>45743</v>
      </c>
      <c r="AS12" s="6">
        <v>49479</v>
      </c>
      <c r="AT12" s="6">
        <v>45078</v>
      </c>
      <c r="AU12" s="6">
        <v>46327</v>
      </c>
      <c r="AV12" s="6">
        <v>48227</v>
      </c>
      <c r="AW12" s="6">
        <v>53480</v>
      </c>
    </row>
    <row r="13" spans="2:49" ht="30" customHeight="1" thickBot="1" x14ac:dyDescent="0.25">
      <c r="B13" s="5" t="s">
        <v>32</v>
      </c>
      <c r="C13" s="6">
        <v>19812</v>
      </c>
      <c r="D13" s="6">
        <v>21003</v>
      </c>
      <c r="E13" s="6">
        <v>21567</v>
      </c>
      <c r="F13" s="6">
        <v>20567</v>
      </c>
      <c r="G13" s="6">
        <v>19768</v>
      </c>
      <c r="H13" s="6">
        <v>21359</v>
      </c>
      <c r="I13" s="6">
        <v>22164</v>
      </c>
      <c r="J13" s="6">
        <v>20837</v>
      </c>
      <c r="K13" s="6">
        <v>20758</v>
      </c>
      <c r="L13" s="6">
        <v>21956</v>
      </c>
      <c r="M13" s="6">
        <v>22597</v>
      </c>
      <c r="N13" s="6">
        <v>21770</v>
      </c>
      <c r="O13" s="6">
        <v>20201</v>
      </c>
      <c r="P13" s="6">
        <v>21337</v>
      </c>
      <c r="Q13" s="6">
        <v>22761</v>
      </c>
      <c r="R13" s="6">
        <v>22165</v>
      </c>
      <c r="S13" s="6">
        <v>22696</v>
      </c>
      <c r="T13" s="6">
        <v>23408</v>
      </c>
      <c r="U13" s="6">
        <v>24825</v>
      </c>
      <c r="V13" s="6">
        <v>23461</v>
      </c>
      <c r="W13" s="6">
        <v>26587</v>
      </c>
      <c r="X13" s="6">
        <v>28318</v>
      </c>
      <c r="Y13" s="6">
        <v>28193</v>
      </c>
      <c r="Z13" s="6">
        <v>27006</v>
      </c>
      <c r="AA13" s="6">
        <v>26283</v>
      </c>
      <c r="AB13" s="6">
        <v>27477</v>
      </c>
      <c r="AC13" s="6">
        <v>27648</v>
      </c>
      <c r="AD13" s="6">
        <v>27280</v>
      </c>
      <c r="AE13" s="19">
        <v>25855</v>
      </c>
      <c r="AF13" s="6">
        <v>26298</v>
      </c>
      <c r="AG13" s="6">
        <v>29133</v>
      </c>
      <c r="AH13" s="6">
        <v>27389</v>
      </c>
      <c r="AI13" s="6">
        <v>23252</v>
      </c>
      <c r="AJ13" s="6">
        <v>22397</v>
      </c>
      <c r="AK13" s="6">
        <v>27777</v>
      </c>
      <c r="AL13" s="6">
        <v>24173</v>
      </c>
      <c r="AM13" s="6">
        <v>23202</v>
      </c>
      <c r="AN13" s="6">
        <v>26918</v>
      </c>
      <c r="AO13" s="6">
        <v>29098</v>
      </c>
      <c r="AP13" s="6">
        <v>27336</v>
      </c>
      <c r="AQ13" s="6">
        <v>26924</v>
      </c>
      <c r="AR13" s="6">
        <v>29388</v>
      </c>
      <c r="AS13" s="6">
        <v>31101</v>
      </c>
      <c r="AT13" s="6">
        <v>28479</v>
      </c>
      <c r="AU13" s="6">
        <v>29674</v>
      </c>
      <c r="AV13" s="6">
        <v>30756</v>
      </c>
      <c r="AW13" s="6">
        <v>33464</v>
      </c>
    </row>
    <row r="14" spans="2:49" ht="30" customHeight="1" thickBot="1" x14ac:dyDescent="0.25">
      <c r="B14" s="5" t="s">
        <v>33</v>
      </c>
      <c r="C14" s="6">
        <v>11146</v>
      </c>
      <c r="D14" s="6">
        <v>11701</v>
      </c>
      <c r="E14" s="6">
        <v>12247</v>
      </c>
      <c r="F14" s="6">
        <v>10497</v>
      </c>
      <c r="G14" s="6">
        <v>9719</v>
      </c>
      <c r="H14" s="6">
        <v>10135</v>
      </c>
      <c r="I14" s="6">
        <v>10886</v>
      </c>
      <c r="J14" s="6">
        <v>10025</v>
      </c>
      <c r="K14" s="6">
        <v>9651</v>
      </c>
      <c r="L14" s="6">
        <v>9743</v>
      </c>
      <c r="M14" s="6">
        <v>10604</v>
      </c>
      <c r="N14" s="6">
        <v>9661</v>
      </c>
      <c r="O14" s="6">
        <v>8952</v>
      </c>
      <c r="P14" s="6">
        <v>9532</v>
      </c>
      <c r="Q14" s="6">
        <v>9723</v>
      </c>
      <c r="R14" s="6">
        <v>9054</v>
      </c>
      <c r="S14" s="6">
        <v>9299</v>
      </c>
      <c r="T14" s="6">
        <v>10032</v>
      </c>
      <c r="U14" s="6">
        <v>10959</v>
      </c>
      <c r="V14" s="6">
        <v>9940</v>
      </c>
      <c r="W14" s="6">
        <v>11431</v>
      </c>
      <c r="X14" s="6">
        <v>12048</v>
      </c>
      <c r="Y14" s="6">
        <v>12633</v>
      </c>
      <c r="Z14" s="6">
        <v>11998</v>
      </c>
      <c r="AA14" s="6">
        <v>11546</v>
      </c>
      <c r="AB14" s="6">
        <v>12755</v>
      </c>
      <c r="AC14" s="6">
        <v>13070</v>
      </c>
      <c r="AD14" s="6">
        <v>12534</v>
      </c>
      <c r="AE14" s="19">
        <v>12771</v>
      </c>
      <c r="AF14" s="6">
        <v>12437</v>
      </c>
      <c r="AG14" s="6">
        <v>14242</v>
      </c>
      <c r="AH14" s="6">
        <v>13309</v>
      </c>
      <c r="AI14" s="6">
        <v>11579</v>
      </c>
      <c r="AJ14" s="6">
        <v>10945</v>
      </c>
      <c r="AK14" s="6">
        <v>13736</v>
      </c>
      <c r="AL14" s="6">
        <v>11872</v>
      </c>
      <c r="AM14" s="6">
        <v>11148</v>
      </c>
      <c r="AN14" s="6">
        <v>13250</v>
      </c>
      <c r="AO14" s="6">
        <v>14732</v>
      </c>
      <c r="AP14" s="6">
        <v>13668</v>
      </c>
      <c r="AQ14" s="6">
        <v>13557</v>
      </c>
      <c r="AR14" s="6">
        <v>15155</v>
      </c>
      <c r="AS14" s="6">
        <v>16854</v>
      </c>
      <c r="AT14" s="6">
        <v>15025</v>
      </c>
      <c r="AU14" s="6">
        <v>15480</v>
      </c>
      <c r="AV14" s="6">
        <v>16307</v>
      </c>
      <c r="AW14" s="6">
        <v>18686</v>
      </c>
    </row>
    <row r="15" spans="2:49" ht="30" customHeight="1" thickBot="1" x14ac:dyDescent="0.25">
      <c r="B15" s="5" t="s">
        <v>156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130</v>
      </c>
      <c r="AJ15" s="6">
        <v>223</v>
      </c>
      <c r="AK15" s="6">
        <v>82</v>
      </c>
      <c r="AL15" s="6">
        <v>101</v>
      </c>
      <c r="AM15" s="6">
        <v>76</v>
      </c>
      <c r="AN15" s="6">
        <v>110</v>
      </c>
      <c r="AO15" s="6">
        <v>127</v>
      </c>
      <c r="AP15" s="6">
        <v>131</v>
      </c>
      <c r="AQ15" s="6">
        <v>135</v>
      </c>
      <c r="AR15" s="6">
        <v>129</v>
      </c>
      <c r="AS15" s="6">
        <v>139</v>
      </c>
      <c r="AT15" s="6">
        <v>126</v>
      </c>
      <c r="AU15" s="6">
        <v>94</v>
      </c>
      <c r="AV15" s="6">
        <v>106</v>
      </c>
      <c r="AW15" s="6">
        <v>95</v>
      </c>
    </row>
    <row r="16" spans="2:49" ht="30" customHeight="1" thickBot="1" x14ac:dyDescent="0.25">
      <c r="B16" s="5" t="s">
        <v>157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47</v>
      </c>
      <c r="AJ16" s="6">
        <v>72</v>
      </c>
      <c r="AK16" s="6">
        <v>11</v>
      </c>
      <c r="AL16" s="6">
        <v>33</v>
      </c>
      <c r="AM16" s="6">
        <v>18</v>
      </c>
      <c r="AN16" s="6">
        <v>39</v>
      </c>
      <c r="AO16" s="6">
        <v>13</v>
      </c>
      <c r="AP16" s="6">
        <v>22</v>
      </c>
      <c r="AQ16" s="6">
        <v>39</v>
      </c>
      <c r="AR16" s="6">
        <v>33</v>
      </c>
      <c r="AS16" s="6">
        <v>42</v>
      </c>
      <c r="AT16" s="6">
        <v>24</v>
      </c>
      <c r="AU16" s="6">
        <v>22</v>
      </c>
      <c r="AV16" s="6">
        <v>30</v>
      </c>
      <c r="AW16" s="6">
        <v>43</v>
      </c>
    </row>
    <row r="17" spans="2:49" ht="30" customHeight="1" thickBot="1" x14ac:dyDescent="0.25">
      <c r="B17" s="5" t="s">
        <v>34</v>
      </c>
      <c r="C17" s="6">
        <v>30961</v>
      </c>
      <c r="D17" s="6">
        <v>32704</v>
      </c>
      <c r="E17" s="6">
        <v>33814</v>
      </c>
      <c r="F17" s="6">
        <v>31064</v>
      </c>
      <c r="G17" s="6">
        <v>29487</v>
      </c>
      <c r="H17" s="6">
        <v>31495</v>
      </c>
      <c r="I17" s="6">
        <v>33050</v>
      </c>
      <c r="J17" s="6">
        <v>30862</v>
      </c>
      <c r="K17" s="6">
        <v>30411</v>
      </c>
      <c r="L17" s="6">
        <v>31699</v>
      </c>
      <c r="M17" s="6">
        <v>33201</v>
      </c>
      <c r="N17" s="6">
        <v>31431</v>
      </c>
      <c r="O17" s="6">
        <v>29153</v>
      </c>
      <c r="P17" s="6">
        <v>30869</v>
      </c>
      <c r="Q17" s="6">
        <v>32484</v>
      </c>
      <c r="R17" s="6">
        <v>31219</v>
      </c>
      <c r="S17" s="6">
        <v>31995</v>
      </c>
      <c r="T17" s="6">
        <v>33440</v>
      </c>
      <c r="U17" s="6">
        <v>35784</v>
      </c>
      <c r="V17" s="6">
        <v>33401</v>
      </c>
      <c r="W17" s="6">
        <v>38018</v>
      </c>
      <c r="X17" s="6">
        <v>40366</v>
      </c>
      <c r="Y17" s="6">
        <v>40826</v>
      </c>
      <c r="Z17" s="6">
        <v>39004</v>
      </c>
      <c r="AA17" s="6">
        <v>37829</v>
      </c>
      <c r="AB17" s="6">
        <v>40232</v>
      </c>
      <c r="AC17" s="6">
        <v>40718</v>
      </c>
      <c r="AD17" s="6">
        <v>39814</v>
      </c>
      <c r="AE17" s="19">
        <v>38626</v>
      </c>
      <c r="AF17" s="6">
        <v>38735</v>
      </c>
      <c r="AG17" s="6">
        <v>43375</v>
      </c>
      <c r="AH17" s="6">
        <v>40698</v>
      </c>
      <c r="AI17" s="6">
        <v>34831</v>
      </c>
      <c r="AJ17" s="6">
        <v>33342</v>
      </c>
      <c r="AK17" s="6">
        <v>41513</v>
      </c>
      <c r="AL17" s="6">
        <v>36045</v>
      </c>
      <c r="AM17" s="6">
        <v>34350</v>
      </c>
      <c r="AN17" s="6">
        <v>40168</v>
      </c>
      <c r="AO17" s="6">
        <v>43830</v>
      </c>
      <c r="AP17" s="6">
        <v>41004</v>
      </c>
      <c r="AQ17" s="6">
        <v>40481</v>
      </c>
      <c r="AR17" s="6">
        <v>44543</v>
      </c>
      <c r="AS17" s="6">
        <v>47955</v>
      </c>
      <c r="AT17" s="6">
        <v>43504</v>
      </c>
      <c r="AU17" s="6">
        <v>45154</v>
      </c>
      <c r="AV17" s="6">
        <v>47063</v>
      </c>
      <c r="AW17" s="6">
        <v>52150</v>
      </c>
    </row>
    <row r="18" spans="2:49" ht="30" customHeight="1" thickBot="1" x14ac:dyDescent="0.25">
      <c r="B18" s="5" t="s">
        <v>158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177</v>
      </c>
      <c r="AJ18" s="24">
        <v>295</v>
      </c>
      <c r="AK18" s="24">
        <v>93</v>
      </c>
      <c r="AL18" s="24">
        <v>134</v>
      </c>
      <c r="AM18" s="24">
        <v>94</v>
      </c>
      <c r="AN18" s="24">
        <v>149</v>
      </c>
      <c r="AO18" s="24">
        <v>140</v>
      </c>
      <c r="AP18" s="24">
        <v>153</v>
      </c>
      <c r="AQ18" s="24">
        <v>174</v>
      </c>
      <c r="AR18" s="24">
        <v>162</v>
      </c>
      <c r="AS18" s="24">
        <v>181</v>
      </c>
      <c r="AT18" s="24">
        <v>150</v>
      </c>
      <c r="AU18" s="24">
        <v>116</v>
      </c>
      <c r="AV18" s="24">
        <v>136</v>
      </c>
      <c r="AW18" s="24">
        <v>138</v>
      </c>
    </row>
    <row r="19" spans="2:49" ht="30" customHeight="1" thickBot="1" x14ac:dyDescent="0.25">
      <c r="B19" s="5" t="s">
        <v>35</v>
      </c>
      <c r="C19" s="6">
        <v>2251</v>
      </c>
      <c r="D19" s="6">
        <v>2394</v>
      </c>
      <c r="E19" s="6">
        <v>2307</v>
      </c>
      <c r="F19" s="6">
        <v>2268</v>
      </c>
      <c r="G19" s="6">
        <v>2210</v>
      </c>
      <c r="H19" s="6">
        <v>2376</v>
      </c>
      <c r="I19" s="6">
        <v>2297</v>
      </c>
      <c r="J19" s="6">
        <v>2290</v>
      </c>
      <c r="K19" s="6">
        <v>2360</v>
      </c>
      <c r="L19" s="6">
        <v>2595</v>
      </c>
      <c r="M19" s="6">
        <v>2485</v>
      </c>
      <c r="N19" s="6">
        <v>2343</v>
      </c>
      <c r="O19" s="6">
        <v>2273</v>
      </c>
      <c r="P19" s="6">
        <v>2460</v>
      </c>
      <c r="Q19" s="6">
        <v>2562</v>
      </c>
      <c r="R19" s="6">
        <v>2346</v>
      </c>
      <c r="S19" s="6">
        <v>2424</v>
      </c>
      <c r="T19" s="6">
        <v>2833</v>
      </c>
      <c r="U19" s="6">
        <v>2659</v>
      </c>
      <c r="V19" s="6">
        <v>2511</v>
      </c>
      <c r="W19" s="6">
        <v>2603</v>
      </c>
      <c r="X19" s="6">
        <v>2650</v>
      </c>
      <c r="Y19" s="6">
        <v>2612</v>
      </c>
      <c r="Z19" s="6">
        <v>2347</v>
      </c>
      <c r="AA19" s="6">
        <v>2767</v>
      </c>
      <c r="AB19" s="6">
        <v>2891</v>
      </c>
      <c r="AC19" s="6">
        <v>2722</v>
      </c>
      <c r="AD19" s="6">
        <v>2726</v>
      </c>
      <c r="AE19" s="19">
        <v>2421</v>
      </c>
      <c r="AF19" s="6">
        <v>2584</v>
      </c>
      <c r="AG19" s="6">
        <v>2756</v>
      </c>
      <c r="AH19" s="6">
        <v>3009</v>
      </c>
      <c r="AI19" s="6">
        <v>2319</v>
      </c>
      <c r="AJ19" s="6">
        <v>1984</v>
      </c>
      <c r="AK19" s="6">
        <v>2809</v>
      </c>
      <c r="AL19" s="6">
        <v>2141</v>
      </c>
      <c r="AM19" s="6">
        <v>2126</v>
      </c>
      <c r="AN19" s="6">
        <v>2601</v>
      </c>
      <c r="AO19" s="6">
        <v>2313</v>
      </c>
      <c r="AP19" s="6">
        <v>2291</v>
      </c>
      <c r="AQ19" s="6">
        <v>2173</v>
      </c>
      <c r="AR19" s="6">
        <v>2409</v>
      </c>
      <c r="AS19" s="6">
        <v>2418</v>
      </c>
      <c r="AT19" s="6">
        <v>2590</v>
      </c>
      <c r="AU19" s="6">
        <v>2777</v>
      </c>
      <c r="AV19" s="6">
        <v>2665</v>
      </c>
      <c r="AW19" s="6">
        <v>2899</v>
      </c>
    </row>
    <row r="20" spans="2:49" ht="30" customHeight="1" thickBot="1" x14ac:dyDescent="0.25">
      <c r="B20" s="5" t="s">
        <v>36</v>
      </c>
      <c r="C20" s="6">
        <v>1460</v>
      </c>
      <c r="D20" s="6">
        <v>1715</v>
      </c>
      <c r="E20" s="6">
        <v>1641</v>
      </c>
      <c r="F20" s="6">
        <v>1556</v>
      </c>
      <c r="G20" s="6">
        <v>1508</v>
      </c>
      <c r="H20" s="6">
        <v>1585</v>
      </c>
      <c r="I20" s="6">
        <v>1580</v>
      </c>
      <c r="J20" s="6">
        <v>1454</v>
      </c>
      <c r="K20" s="6">
        <v>1441</v>
      </c>
      <c r="L20" s="6">
        <v>1593</v>
      </c>
      <c r="M20" s="6">
        <v>1491</v>
      </c>
      <c r="N20" s="6">
        <v>1413</v>
      </c>
      <c r="O20" s="6">
        <v>1279</v>
      </c>
      <c r="P20" s="6">
        <v>1525</v>
      </c>
      <c r="Q20" s="6">
        <v>1466</v>
      </c>
      <c r="R20" s="6">
        <v>1410</v>
      </c>
      <c r="S20" s="6">
        <v>1197</v>
      </c>
      <c r="T20" s="6">
        <v>1508</v>
      </c>
      <c r="U20" s="6">
        <v>1564</v>
      </c>
      <c r="V20" s="6">
        <v>1422</v>
      </c>
      <c r="W20" s="6">
        <v>1571</v>
      </c>
      <c r="X20" s="6">
        <v>1613</v>
      </c>
      <c r="Y20" s="6">
        <v>1533</v>
      </c>
      <c r="Z20" s="6">
        <v>1535</v>
      </c>
      <c r="AA20" s="6">
        <v>1464</v>
      </c>
      <c r="AB20" s="6">
        <v>1535</v>
      </c>
      <c r="AC20" s="6">
        <v>1731</v>
      </c>
      <c r="AD20" s="6">
        <v>1511</v>
      </c>
      <c r="AE20" s="19">
        <v>1338</v>
      </c>
      <c r="AF20" s="6">
        <v>1567</v>
      </c>
      <c r="AG20" s="6">
        <v>1836</v>
      </c>
      <c r="AH20" s="6">
        <v>1566</v>
      </c>
      <c r="AI20" s="6">
        <v>1404</v>
      </c>
      <c r="AJ20" s="6">
        <v>1176</v>
      </c>
      <c r="AK20" s="6">
        <v>1690</v>
      </c>
      <c r="AL20" s="6">
        <v>1409</v>
      </c>
      <c r="AM20" s="6">
        <v>1417</v>
      </c>
      <c r="AN20" s="6">
        <v>1630</v>
      </c>
      <c r="AO20" s="6">
        <v>1760</v>
      </c>
      <c r="AP20" s="6">
        <v>1582</v>
      </c>
      <c r="AQ20" s="6">
        <v>1636</v>
      </c>
      <c r="AR20" s="6">
        <v>1758</v>
      </c>
      <c r="AS20" s="6">
        <v>1926</v>
      </c>
      <c r="AT20" s="6">
        <v>1990</v>
      </c>
      <c r="AU20" s="6">
        <v>2041</v>
      </c>
      <c r="AV20" s="6">
        <v>2077</v>
      </c>
      <c r="AW20" s="6">
        <v>2260</v>
      </c>
    </row>
    <row r="21" spans="2:49" ht="30" customHeight="1" thickBot="1" x14ac:dyDescent="0.25">
      <c r="B21" s="5" t="s">
        <v>37</v>
      </c>
      <c r="C21" s="6">
        <v>3711</v>
      </c>
      <c r="D21" s="6">
        <v>4109</v>
      </c>
      <c r="E21" s="6">
        <v>3948</v>
      </c>
      <c r="F21" s="6">
        <v>3824</v>
      </c>
      <c r="G21" s="6">
        <v>3718</v>
      </c>
      <c r="H21" s="6">
        <v>3961</v>
      </c>
      <c r="I21" s="6">
        <v>3877</v>
      </c>
      <c r="J21" s="6">
        <v>3744</v>
      </c>
      <c r="K21" s="6">
        <v>3801</v>
      </c>
      <c r="L21" s="6">
        <v>4188</v>
      </c>
      <c r="M21" s="6">
        <v>3976</v>
      </c>
      <c r="N21" s="6">
        <v>3756</v>
      </c>
      <c r="O21" s="6">
        <v>3552</v>
      </c>
      <c r="P21" s="6">
        <v>3985</v>
      </c>
      <c r="Q21" s="6">
        <v>4028</v>
      </c>
      <c r="R21" s="6">
        <v>3756</v>
      </c>
      <c r="S21" s="6">
        <v>3621</v>
      </c>
      <c r="T21" s="6">
        <v>4341</v>
      </c>
      <c r="U21" s="6">
        <v>4223</v>
      </c>
      <c r="V21" s="6">
        <v>3933</v>
      </c>
      <c r="W21" s="6">
        <v>4174</v>
      </c>
      <c r="X21" s="6">
        <v>4263</v>
      </c>
      <c r="Y21" s="6">
        <v>4145</v>
      </c>
      <c r="Z21" s="6">
        <v>3882</v>
      </c>
      <c r="AA21" s="6">
        <v>4231</v>
      </c>
      <c r="AB21" s="6">
        <v>4426</v>
      </c>
      <c r="AC21" s="6">
        <v>4453</v>
      </c>
      <c r="AD21" s="6">
        <v>4237</v>
      </c>
      <c r="AE21" s="19">
        <v>3759</v>
      </c>
      <c r="AF21" s="6">
        <v>4151</v>
      </c>
      <c r="AG21" s="6">
        <v>4592</v>
      </c>
      <c r="AH21" s="6">
        <v>4575</v>
      </c>
      <c r="AI21" s="6">
        <v>3723</v>
      </c>
      <c r="AJ21" s="6">
        <v>3160</v>
      </c>
      <c r="AK21" s="6">
        <v>4499</v>
      </c>
      <c r="AL21" s="6">
        <v>3550</v>
      </c>
      <c r="AM21" s="6">
        <v>3543</v>
      </c>
      <c r="AN21" s="6">
        <v>4231</v>
      </c>
      <c r="AO21" s="6">
        <v>4073</v>
      </c>
      <c r="AP21" s="6">
        <v>3873</v>
      </c>
      <c r="AQ21" s="6">
        <v>3809</v>
      </c>
      <c r="AR21" s="6">
        <v>4167</v>
      </c>
      <c r="AS21" s="6">
        <v>4344</v>
      </c>
      <c r="AT21" s="6">
        <v>4580</v>
      </c>
      <c r="AU21" s="6">
        <v>4818</v>
      </c>
      <c r="AV21" s="6">
        <v>4742</v>
      </c>
      <c r="AW21" s="6">
        <v>5159</v>
      </c>
    </row>
    <row r="22" spans="2:49" ht="30" customHeight="1" thickBot="1" x14ac:dyDescent="0.25">
      <c r="B22" s="5" t="s">
        <v>38</v>
      </c>
      <c r="C22" s="12">
        <v>0.36003617804767751</v>
      </c>
      <c r="D22" s="12">
        <v>0.35778498043052837</v>
      </c>
      <c r="E22" s="12">
        <v>0.362187259714911</v>
      </c>
      <c r="F22" s="12">
        <v>0.33791527169714136</v>
      </c>
      <c r="G22" s="12">
        <v>0.3296028758435921</v>
      </c>
      <c r="H22" s="12">
        <v>0.32180732838000892</v>
      </c>
      <c r="I22" s="12">
        <v>0.32937972768532525</v>
      </c>
      <c r="J22" s="12">
        <v>0.32483312811872206</v>
      </c>
      <c r="K22" s="12">
        <v>0.31737314610806011</v>
      </c>
      <c r="L22" s="12">
        <v>0.30735985362314266</v>
      </c>
      <c r="M22" s="12">
        <v>0.31938797024186016</v>
      </c>
      <c r="N22" s="12">
        <v>0.30737170309566986</v>
      </c>
      <c r="O22" s="12">
        <v>0.30706959832607278</v>
      </c>
      <c r="P22" s="12">
        <v>0.30878875247011567</v>
      </c>
      <c r="Q22" s="12">
        <v>0.29931658662726263</v>
      </c>
      <c r="R22" s="12">
        <v>0.29001569557000545</v>
      </c>
      <c r="S22" s="12">
        <v>0.29063916236912019</v>
      </c>
      <c r="T22" s="12">
        <v>0.3</v>
      </c>
      <c r="U22" s="12">
        <v>0.30625419181757207</v>
      </c>
      <c r="V22" s="12">
        <v>0.29759588036286339</v>
      </c>
      <c r="W22" s="12">
        <v>0.30067336524804039</v>
      </c>
      <c r="X22" s="12">
        <v>0.29846900857157016</v>
      </c>
      <c r="Y22" s="12">
        <f>Y14/(Y13+Y14)</f>
        <v>0.30943516386616371</v>
      </c>
      <c r="Z22" s="12">
        <v>0.308</v>
      </c>
      <c r="AA22" s="12">
        <v>0.30499999999999999</v>
      </c>
      <c r="AB22" s="12">
        <v>0.317</v>
      </c>
      <c r="AC22" s="12">
        <v>0.32100000000000001</v>
      </c>
      <c r="AD22" s="12">
        <v>0.315</v>
      </c>
      <c r="AE22" s="20">
        <f>AE14/AE17</f>
        <v>0.33063221664164033</v>
      </c>
      <c r="AF22" s="12">
        <f>AF14/AF17</f>
        <v>0.32107912740415645</v>
      </c>
      <c r="AG22" s="12">
        <v>0.32854275761839952</v>
      </c>
      <c r="AH22" s="12">
        <v>0.32710693833411164</v>
      </c>
      <c r="AI22" s="12">
        <f t="shared" ref="AI22:AN22" si="0">AI14/AI17</f>
        <v>0.33243375154316557</v>
      </c>
      <c r="AJ22" s="12">
        <f t="shared" si="0"/>
        <v>0.32826465119069043</v>
      </c>
      <c r="AK22" s="12">
        <f t="shared" si="0"/>
        <v>0.33088430130320623</v>
      </c>
      <c r="AL22" s="12">
        <f t="shared" si="0"/>
        <v>0.32936607019004022</v>
      </c>
      <c r="AM22" s="12">
        <f t="shared" si="0"/>
        <v>0.32454148471615718</v>
      </c>
      <c r="AN22" s="12">
        <f t="shared" si="0"/>
        <v>0.32986456881099385</v>
      </c>
      <c r="AO22" s="12">
        <f t="shared" ref="AO22:AQ22" si="1">AO14/AO17</f>
        <v>0.33611681496691764</v>
      </c>
      <c r="AP22" s="12">
        <f t="shared" ref="AP22" si="2">AP14/AP17</f>
        <v>0.33333333333333331</v>
      </c>
      <c r="AQ22" s="12">
        <f t="shared" si="1"/>
        <v>0.33489785331390037</v>
      </c>
      <c r="AR22" s="12">
        <f t="shared" ref="AR22" si="3">AR14/AR17</f>
        <v>0.34023303324877086</v>
      </c>
      <c r="AS22" s="12">
        <f t="shared" ref="AS22:AT22" si="4">AS14/AS17</f>
        <v>0.35145448858304662</v>
      </c>
      <c r="AT22" s="12">
        <f t="shared" si="4"/>
        <v>0.34537054063994116</v>
      </c>
      <c r="AU22" s="12">
        <f t="shared" ref="AU22:AW22" si="5">AU14/AU17</f>
        <v>0.34282677060725519</v>
      </c>
      <c r="AV22" s="12">
        <f t="shared" ref="AV22" si="6">AV14/AV17</f>
        <v>0.34649299874636125</v>
      </c>
      <c r="AW22" s="12">
        <f t="shared" si="5"/>
        <v>0.35831255992329819</v>
      </c>
    </row>
    <row r="23" spans="2:49" ht="30" customHeight="1" thickBot="1" x14ac:dyDescent="0.25">
      <c r="B23" s="5" t="s">
        <v>39</v>
      </c>
      <c r="C23" s="12">
        <v>0.39342495284289947</v>
      </c>
      <c r="D23" s="12">
        <v>0.41737649063032367</v>
      </c>
      <c r="E23" s="12">
        <v>0.41565349544072949</v>
      </c>
      <c r="F23" s="12">
        <v>0.40690376569037656</v>
      </c>
      <c r="G23" s="12">
        <v>0.40559440559440557</v>
      </c>
      <c r="H23" s="12">
        <v>0.40015147689977276</v>
      </c>
      <c r="I23" s="12">
        <v>0.40753159659530563</v>
      </c>
      <c r="J23" s="12">
        <v>0.38835470085470086</v>
      </c>
      <c r="K23" s="12">
        <v>0.37911076032622992</v>
      </c>
      <c r="L23" s="12">
        <v>0.38037249283667623</v>
      </c>
      <c r="M23" s="12">
        <v>0.375</v>
      </c>
      <c r="N23" s="12">
        <v>0.37619808306709263</v>
      </c>
      <c r="O23" s="12">
        <v>0.36007882882882886</v>
      </c>
      <c r="P23" s="12">
        <v>0.38268506900878296</v>
      </c>
      <c r="Q23" s="12">
        <v>0.36395233366434954</v>
      </c>
      <c r="R23" s="12">
        <v>0.37539936102236421</v>
      </c>
      <c r="S23" s="12">
        <v>0.33057166528583265</v>
      </c>
      <c r="T23" s="12">
        <v>0.34738539507026028</v>
      </c>
      <c r="U23" s="12">
        <v>0.37035282974188966</v>
      </c>
      <c r="V23" s="12">
        <v>0.36155606407322655</v>
      </c>
      <c r="W23" s="12">
        <v>0.37646776899113349</v>
      </c>
      <c r="X23" s="12">
        <v>0.37837203847056061</v>
      </c>
      <c r="Y23" s="12">
        <f>Y20/(Y20+Y19)</f>
        <v>0.36984318455971049</v>
      </c>
      <c r="Z23" s="12">
        <v>0.39500000000000002</v>
      </c>
      <c r="AA23" s="12">
        <v>0.34599999999999997</v>
      </c>
      <c r="AB23" s="12">
        <v>0.34699999999999998</v>
      </c>
      <c r="AC23" s="12">
        <v>0.38900000000000001</v>
      </c>
      <c r="AD23" s="12">
        <v>0.35699999999999998</v>
      </c>
      <c r="AE23" s="20">
        <f>AE20/AE21</f>
        <v>0.35594573024740622</v>
      </c>
      <c r="AF23" s="12">
        <f>AF20/AF21</f>
        <v>0.37749939773548541</v>
      </c>
      <c r="AG23" s="12">
        <v>0.39982578397212543</v>
      </c>
      <c r="AH23" s="12">
        <v>0.34229508196721309</v>
      </c>
      <c r="AI23" s="12">
        <f t="shared" ref="AI23:AN23" si="7">AI20/AI21</f>
        <v>0.37711522965350525</v>
      </c>
      <c r="AJ23" s="12">
        <f t="shared" si="7"/>
        <v>0.3721518987341772</v>
      </c>
      <c r="AK23" s="12">
        <f t="shared" si="7"/>
        <v>0.37563903089575462</v>
      </c>
      <c r="AL23" s="12">
        <f t="shared" si="7"/>
        <v>0.39690140845070421</v>
      </c>
      <c r="AM23" s="12">
        <f t="shared" si="7"/>
        <v>0.39994355066327969</v>
      </c>
      <c r="AN23" s="12">
        <f t="shared" si="7"/>
        <v>0.38525171354289767</v>
      </c>
      <c r="AO23" s="12">
        <f t="shared" ref="AO23:AQ23" si="8">AO20/AO21</f>
        <v>0.43211392094279399</v>
      </c>
      <c r="AP23" s="12">
        <f t="shared" ref="AP23" si="9">AP20/AP21</f>
        <v>0.40846888716757035</v>
      </c>
      <c r="AQ23" s="12">
        <f t="shared" si="8"/>
        <v>0.42950905749540563</v>
      </c>
      <c r="AR23" s="12">
        <f t="shared" ref="AR23" si="10">AR20/AR21</f>
        <v>0.421886249100072</v>
      </c>
      <c r="AS23" s="12">
        <f t="shared" ref="AS23:AT23" si="11">AS20/AS21</f>
        <v>0.44337016574585636</v>
      </c>
      <c r="AT23" s="12">
        <f t="shared" si="11"/>
        <v>0.43449781659388648</v>
      </c>
      <c r="AU23" s="12">
        <f t="shared" ref="AU23:AW23" si="12">AU20/AU21</f>
        <v>0.4236197592361976</v>
      </c>
      <c r="AV23" s="12">
        <f t="shared" ref="AV23" si="13">AV20/AV21</f>
        <v>0.43800084352593843</v>
      </c>
      <c r="AW23" s="12">
        <f t="shared" si="12"/>
        <v>0.43806939329327388</v>
      </c>
    </row>
    <row r="24" spans="2:49" ht="30" customHeight="1" thickBot="1" x14ac:dyDescent="0.25">
      <c r="B24" s="5" t="s">
        <v>40</v>
      </c>
      <c r="C24" s="25">
        <f t="shared" ref="C24:AN24" si="14">C21/C17</f>
        <v>0.11986046962307419</v>
      </c>
      <c r="D24" s="25">
        <f t="shared" si="14"/>
        <v>0.12564212328767124</v>
      </c>
      <c r="E24" s="25">
        <f t="shared" si="14"/>
        <v>0.11675637309989945</v>
      </c>
      <c r="F24" s="25">
        <f t="shared" si="14"/>
        <v>0.12310069533865568</v>
      </c>
      <c r="G24" s="25">
        <f t="shared" si="14"/>
        <v>0.12608946315325398</v>
      </c>
      <c r="H24" s="25">
        <f t="shared" si="14"/>
        <v>0.12576599460231783</v>
      </c>
      <c r="I24" s="25">
        <f t="shared" si="14"/>
        <v>0.1173071104387292</v>
      </c>
      <c r="J24" s="25">
        <f t="shared" si="14"/>
        <v>0.12131423757371525</v>
      </c>
      <c r="K24" s="25">
        <f t="shared" si="14"/>
        <v>0.12498766893558252</v>
      </c>
      <c r="L24" s="25">
        <f t="shared" si="14"/>
        <v>0.13211773242058109</v>
      </c>
      <c r="M24" s="25">
        <f t="shared" si="14"/>
        <v>0.11975542905334177</v>
      </c>
      <c r="N24" s="25">
        <f t="shared" si="14"/>
        <v>0.11949985682924501</v>
      </c>
      <c r="O24" s="25">
        <f t="shared" si="14"/>
        <v>0.12183994786128358</v>
      </c>
      <c r="P24" s="25">
        <f t="shared" si="14"/>
        <v>0.12909391298713921</v>
      </c>
      <c r="Q24" s="25">
        <f t="shared" si="14"/>
        <v>0.12399950744982145</v>
      </c>
      <c r="R24" s="25">
        <f t="shared" si="14"/>
        <v>0.1203113488580672</v>
      </c>
      <c r="S24" s="25">
        <f t="shared" si="14"/>
        <v>0.11317393342709799</v>
      </c>
      <c r="T24" s="25">
        <f t="shared" si="14"/>
        <v>0.12981459330143541</v>
      </c>
      <c r="U24" s="25">
        <f t="shared" si="14"/>
        <v>0.11801363737983456</v>
      </c>
      <c r="V24" s="25">
        <f t="shared" si="14"/>
        <v>0.1177509655399539</v>
      </c>
      <c r="W24" s="25">
        <f t="shared" si="14"/>
        <v>0.10979009942658741</v>
      </c>
      <c r="X24" s="25">
        <f t="shared" si="14"/>
        <v>0.10560868057275925</v>
      </c>
      <c r="Y24" s="25">
        <f t="shared" si="14"/>
        <v>0.10152843776025082</v>
      </c>
      <c r="Z24" s="25">
        <f t="shared" si="14"/>
        <v>9.9528253512460266E-2</v>
      </c>
      <c r="AA24" s="25">
        <f t="shared" si="14"/>
        <v>0.11184540960638663</v>
      </c>
      <c r="AB24" s="25">
        <f t="shared" si="14"/>
        <v>0.11001193080135216</v>
      </c>
      <c r="AC24" s="25">
        <f t="shared" si="14"/>
        <v>0.10936195294464365</v>
      </c>
      <c r="AD24" s="25">
        <f t="shared" si="14"/>
        <v>0.10641985231325664</v>
      </c>
      <c r="AE24" s="25">
        <f t="shared" si="14"/>
        <v>9.7317868793040954E-2</v>
      </c>
      <c r="AF24" s="25">
        <f t="shared" si="14"/>
        <v>0.10716406350845488</v>
      </c>
      <c r="AG24" s="25">
        <f t="shared" si="14"/>
        <v>0.10586743515850144</v>
      </c>
      <c r="AH24" s="25">
        <f t="shared" si="14"/>
        <v>0.11241338640719446</v>
      </c>
      <c r="AI24" s="25">
        <f t="shared" si="14"/>
        <v>0.10688754270620998</v>
      </c>
      <c r="AJ24" s="25">
        <f t="shared" si="14"/>
        <v>9.4775358406814225E-2</v>
      </c>
      <c r="AK24" s="25">
        <f t="shared" si="14"/>
        <v>0.10837568954303471</v>
      </c>
      <c r="AL24" s="25">
        <f t="shared" si="14"/>
        <v>9.8488001109723958E-2</v>
      </c>
      <c r="AM24" s="25">
        <f t="shared" si="14"/>
        <v>0.10314410480349345</v>
      </c>
      <c r="AN24" s="25">
        <f t="shared" si="14"/>
        <v>0.1053326030671181</v>
      </c>
      <c r="AO24" s="25">
        <f t="shared" ref="AO24:AQ24" si="15">AO21/AO17</f>
        <v>9.2927218799908742E-2</v>
      </c>
      <c r="AP24" s="25">
        <f t="shared" ref="AP24" si="16">AP21/AP17</f>
        <v>9.445419959028388E-2</v>
      </c>
      <c r="AQ24" s="25">
        <f t="shared" si="15"/>
        <v>9.4093525357575161E-2</v>
      </c>
      <c r="AR24" s="25">
        <f t="shared" ref="AR24" si="17">AR21/AR17</f>
        <v>9.3550052758009108E-2</v>
      </c>
      <c r="AS24" s="25">
        <f t="shared" ref="AS24:AT24" si="18">AS21/AS17</f>
        <v>9.0584923365655295E-2</v>
      </c>
      <c r="AT24" s="25">
        <f t="shared" si="18"/>
        <v>0.10527767561603531</v>
      </c>
      <c r="AU24" s="25">
        <f t="shared" ref="AU24:AW24" si="19">AU21/AU17</f>
        <v>0.1067015103866767</v>
      </c>
      <c r="AV24" s="25">
        <f t="shared" ref="AV24" si="20">AV21/AV17</f>
        <v>0.10075855767800608</v>
      </c>
      <c r="AW24" s="25">
        <f t="shared" si="19"/>
        <v>9.8926174496644301E-2</v>
      </c>
    </row>
    <row r="25" spans="2:49" ht="30" customHeight="1" thickBot="1" x14ac:dyDescent="0.25">
      <c r="B25" s="7" t="s">
        <v>41</v>
      </c>
      <c r="C25" s="26">
        <f t="shared" ref="C25:AN25" si="21">C20/C14</f>
        <v>0.13098869549614212</v>
      </c>
      <c r="D25" s="26">
        <f t="shared" si="21"/>
        <v>0.14656866934450047</v>
      </c>
      <c r="E25" s="26">
        <f t="shared" si="21"/>
        <v>0.1339919980403364</v>
      </c>
      <c r="F25" s="26">
        <f t="shared" si="21"/>
        <v>0.14823282842716967</v>
      </c>
      <c r="G25" s="26">
        <f t="shared" si="21"/>
        <v>0.15515999588435025</v>
      </c>
      <c r="H25" s="26">
        <f t="shared" si="21"/>
        <v>0.15638875185002465</v>
      </c>
      <c r="I25" s="26">
        <f t="shared" si="21"/>
        <v>0.1451405474921918</v>
      </c>
      <c r="J25" s="26">
        <f t="shared" si="21"/>
        <v>0.14503740648379052</v>
      </c>
      <c r="K25" s="26">
        <f t="shared" si="21"/>
        <v>0.14931095223292923</v>
      </c>
      <c r="L25" s="26">
        <f t="shared" si="21"/>
        <v>0.16350200143692908</v>
      </c>
      <c r="M25" s="26">
        <f t="shared" si="21"/>
        <v>0.14060731799321011</v>
      </c>
      <c r="N25" s="26">
        <f t="shared" si="21"/>
        <v>0.14625815133009004</v>
      </c>
      <c r="O25" s="26">
        <f t="shared" si="21"/>
        <v>0.14287310098302056</v>
      </c>
      <c r="P25" s="26">
        <f t="shared" si="21"/>
        <v>0.15998741082668905</v>
      </c>
      <c r="Q25" s="26">
        <f t="shared" si="21"/>
        <v>0.15077650930782679</v>
      </c>
      <c r="R25" s="26">
        <f t="shared" si="21"/>
        <v>0.15573227302849568</v>
      </c>
      <c r="S25" s="26">
        <f t="shared" si="21"/>
        <v>0.1287235186579202</v>
      </c>
      <c r="T25" s="26">
        <f t="shared" si="21"/>
        <v>0.15031897926634769</v>
      </c>
      <c r="U25" s="26">
        <f t="shared" si="21"/>
        <v>0.14271375125467653</v>
      </c>
      <c r="V25" s="26">
        <f t="shared" si="21"/>
        <v>0.14305835010060361</v>
      </c>
      <c r="W25" s="26">
        <f t="shared" si="21"/>
        <v>0.13743329542472224</v>
      </c>
      <c r="X25" s="26">
        <f t="shared" si="21"/>
        <v>0.13388114209827356</v>
      </c>
      <c r="Y25" s="26">
        <f t="shared" si="21"/>
        <v>0.12134884825457136</v>
      </c>
      <c r="Z25" s="26">
        <f t="shared" si="21"/>
        <v>0.12793798966494416</v>
      </c>
      <c r="AA25" s="26">
        <f t="shared" si="21"/>
        <v>0.12679715918932963</v>
      </c>
      <c r="AB25" s="26">
        <f t="shared" si="21"/>
        <v>0.12034496275970208</v>
      </c>
      <c r="AC25" s="26">
        <f t="shared" si="21"/>
        <v>0.1324407039020658</v>
      </c>
      <c r="AD25" s="26">
        <f t="shared" si="21"/>
        <v>0.120552098292644</v>
      </c>
      <c r="AE25" s="26">
        <f t="shared" si="21"/>
        <v>0.10476861639652338</v>
      </c>
      <c r="AF25" s="26">
        <f t="shared" si="21"/>
        <v>0.12599501487496984</v>
      </c>
      <c r="AG25" s="26">
        <f t="shared" si="21"/>
        <v>0.12891447830360905</v>
      </c>
      <c r="AH25" s="26">
        <f t="shared" si="21"/>
        <v>0.11766473814711849</v>
      </c>
      <c r="AI25" s="26">
        <f t="shared" si="21"/>
        <v>0.12125399430002591</v>
      </c>
      <c r="AJ25" s="26">
        <f t="shared" si="21"/>
        <v>0.1074463225216994</v>
      </c>
      <c r="AK25" s="26">
        <f t="shared" si="21"/>
        <v>0.12303436225975539</v>
      </c>
      <c r="AL25" s="26">
        <f t="shared" si="21"/>
        <v>0.11868261455525607</v>
      </c>
      <c r="AM25" s="26">
        <f t="shared" si="21"/>
        <v>0.12710800143523501</v>
      </c>
      <c r="AN25" s="26">
        <f t="shared" si="21"/>
        <v>0.12301886792452831</v>
      </c>
      <c r="AO25" s="26">
        <f t="shared" ref="AO25:AQ25" si="22">AO20/AO14</f>
        <v>0.11946782514254684</v>
      </c>
      <c r="AP25" s="26">
        <f t="shared" ref="AP25" si="23">AP20/AP14</f>
        <v>0.1157448053848405</v>
      </c>
      <c r="AQ25" s="26">
        <f t="shared" si="22"/>
        <v>0.12067566570775246</v>
      </c>
      <c r="AR25" s="26">
        <f t="shared" ref="AR25" si="24">AR20/AR14</f>
        <v>0.11600131969646982</v>
      </c>
      <c r="AS25" s="26">
        <f t="shared" ref="AS25:AT25" si="25">AS20/AS14</f>
        <v>0.1142755428978284</v>
      </c>
      <c r="AT25" s="26">
        <f t="shared" si="25"/>
        <v>0.13244592346089851</v>
      </c>
      <c r="AU25" s="26">
        <f t="shared" ref="AU25:AW25" si="26">AU20/AU14</f>
        <v>0.13184754521963823</v>
      </c>
      <c r="AV25" s="26">
        <f t="shared" ref="AV25" si="27">AV20/AV14</f>
        <v>0.12736861470534128</v>
      </c>
      <c r="AW25" s="26">
        <f t="shared" si="26"/>
        <v>0.1209461629027079</v>
      </c>
    </row>
    <row r="26" spans="2:49" ht="13.5" thickTop="1" x14ac:dyDescent="0.2"/>
    <row r="28" spans="2:49" x14ac:dyDescent="0.2">
      <c r="B28" s="29" t="s">
        <v>42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</row>
  </sheetData>
  <mergeCells count="1">
    <mergeCell ref="B28:L28"/>
  </mergeCells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3:AW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49" s="8" customFormat="1" ht="20.100000000000001" customHeight="1" thickBot="1" x14ac:dyDescent="0.25"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  <c r="O13" s="4" t="s">
        <v>16</v>
      </c>
      <c r="P13" s="4" t="s">
        <v>17</v>
      </c>
      <c r="Q13" s="4" t="s">
        <v>18</v>
      </c>
      <c r="R13" s="4" t="s">
        <v>19</v>
      </c>
      <c r="S13" s="4" t="s">
        <v>20</v>
      </c>
      <c r="T13" s="4" t="s">
        <v>21</v>
      </c>
      <c r="U13" s="4" t="s">
        <v>22</v>
      </c>
      <c r="V13" s="4" t="s">
        <v>23</v>
      </c>
      <c r="W13" s="4" t="s">
        <v>24</v>
      </c>
      <c r="X13" s="4" t="s">
        <v>25</v>
      </c>
      <c r="Y13" s="4" t="s">
        <v>26</v>
      </c>
      <c r="Z13" s="4" t="s">
        <v>27</v>
      </c>
      <c r="AA13" s="4" t="s">
        <v>28</v>
      </c>
      <c r="AB13" s="4" t="s">
        <v>29</v>
      </c>
      <c r="AC13" s="4" t="s">
        <v>30</v>
      </c>
      <c r="AD13" s="4" t="s">
        <v>149</v>
      </c>
      <c r="AE13" s="4" t="s">
        <v>151</v>
      </c>
      <c r="AF13" s="4" t="s">
        <v>152</v>
      </c>
      <c r="AG13" s="4" t="s">
        <v>153</v>
      </c>
      <c r="AH13" s="4" t="s">
        <v>154</v>
      </c>
      <c r="AI13" s="4" t="s">
        <v>155</v>
      </c>
      <c r="AJ13" s="4" t="s">
        <v>159</v>
      </c>
      <c r="AK13" s="4" t="s">
        <v>160</v>
      </c>
      <c r="AL13" s="4" t="s">
        <v>161</v>
      </c>
      <c r="AM13" s="4" t="s">
        <v>162</v>
      </c>
      <c r="AN13" s="4" t="s">
        <v>163</v>
      </c>
      <c r="AO13" s="4" t="s">
        <v>164</v>
      </c>
      <c r="AP13" s="4" t="s">
        <v>165</v>
      </c>
      <c r="AQ13" s="4" t="s">
        <v>166</v>
      </c>
      <c r="AR13" s="4" t="s">
        <v>168</v>
      </c>
      <c r="AS13" s="4" t="s">
        <v>169</v>
      </c>
      <c r="AT13" s="4" t="s">
        <v>170</v>
      </c>
      <c r="AU13" s="4" t="s">
        <v>171</v>
      </c>
      <c r="AV13" s="4" t="s">
        <v>172</v>
      </c>
      <c r="AW13" s="4" t="s">
        <v>173</v>
      </c>
    </row>
    <row r="14" spans="2:49" s="3" customFormat="1" ht="20.100000000000001" customHeight="1" thickBot="1" x14ac:dyDescent="0.25">
      <c r="B14" s="5" t="s">
        <v>48</v>
      </c>
      <c r="C14" s="6">
        <v>8362</v>
      </c>
      <c r="D14" s="6">
        <v>9139</v>
      </c>
      <c r="E14" s="6">
        <v>9031</v>
      </c>
      <c r="F14" s="6">
        <v>8024</v>
      </c>
      <c r="G14" s="6">
        <v>7750</v>
      </c>
      <c r="H14" s="6">
        <v>8304</v>
      </c>
      <c r="I14" s="6">
        <v>8549</v>
      </c>
      <c r="J14" s="6">
        <v>8228</v>
      </c>
      <c r="K14" s="6">
        <v>7867</v>
      </c>
      <c r="L14" s="6">
        <v>8428</v>
      </c>
      <c r="M14" s="6">
        <v>8807</v>
      </c>
      <c r="N14" s="6">
        <v>8065</v>
      </c>
      <c r="O14" s="6">
        <v>8408</v>
      </c>
      <c r="P14" s="6">
        <v>9240</v>
      </c>
      <c r="Q14" s="6">
        <v>9814</v>
      </c>
      <c r="R14" s="6">
        <v>8830</v>
      </c>
      <c r="S14" s="6">
        <v>9117</v>
      </c>
      <c r="T14" s="6">
        <v>9587</v>
      </c>
      <c r="U14" s="6">
        <v>10117</v>
      </c>
      <c r="V14" s="6">
        <v>9135</v>
      </c>
      <c r="W14" s="6">
        <v>9441</v>
      </c>
      <c r="X14" s="6">
        <v>10252</v>
      </c>
      <c r="Y14" s="6">
        <v>9775</v>
      </c>
      <c r="Z14" s="6">
        <v>9033</v>
      </c>
      <c r="AA14" s="6">
        <v>9104</v>
      </c>
      <c r="AB14" s="6">
        <v>9906</v>
      </c>
      <c r="AC14" s="6">
        <v>10257</v>
      </c>
      <c r="AD14" s="6">
        <v>9909</v>
      </c>
      <c r="AE14" s="19">
        <v>9530</v>
      </c>
      <c r="AF14" s="6">
        <v>10262</v>
      </c>
      <c r="AG14" s="6">
        <v>10973</v>
      </c>
      <c r="AH14" s="6">
        <v>9955</v>
      </c>
      <c r="AI14" s="6">
        <v>9121</v>
      </c>
      <c r="AJ14" s="6">
        <v>8249</v>
      </c>
      <c r="AK14" s="6">
        <v>10285</v>
      </c>
      <c r="AL14" s="6">
        <v>8205</v>
      </c>
      <c r="AM14" s="6">
        <v>8150</v>
      </c>
      <c r="AN14" s="24">
        <v>9504</v>
      </c>
      <c r="AO14" s="24">
        <v>9955</v>
      </c>
      <c r="AP14" s="6">
        <v>9651</v>
      </c>
      <c r="AQ14" s="6">
        <v>9297</v>
      </c>
      <c r="AR14" s="6">
        <v>10584</v>
      </c>
      <c r="AS14" s="6">
        <v>10302</v>
      </c>
      <c r="AT14" s="6">
        <v>9691</v>
      </c>
      <c r="AU14" s="6">
        <v>9879</v>
      </c>
      <c r="AV14" s="6">
        <v>10606</v>
      </c>
      <c r="AW14" s="6">
        <v>11585</v>
      </c>
    </row>
    <row r="15" spans="2:49" s="3" customFormat="1" ht="20.100000000000001" customHeight="1" thickBot="1" x14ac:dyDescent="0.25">
      <c r="B15" s="5" t="s">
        <v>49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6">
        <v>402</v>
      </c>
      <c r="P15" s="6">
        <v>508</v>
      </c>
      <c r="Q15" s="6">
        <v>502</v>
      </c>
      <c r="R15" s="6">
        <v>305</v>
      </c>
      <c r="S15" s="6">
        <v>333</v>
      </c>
      <c r="T15" s="6">
        <v>291</v>
      </c>
      <c r="U15" s="6">
        <v>303</v>
      </c>
      <c r="V15" s="6">
        <v>253</v>
      </c>
      <c r="W15" s="6">
        <v>257</v>
      </c>
      <c r="X15" s="6">
        <v>198</v>
      </c>
      <c r="Y15" s="6">
        <v>177</v>
      </c>
      <c r="Z15" s="6">
        <v>170</v>
      </c>
      <c r="AA15" s="6">
        <v>94</v>
      </c>
      <c r="AB15" s="6">
        <v>105</v>
      </c>
      <c r="AC15" s="6">
        <v>114</v>
      </c>
      <c r="AD15" s="6">
        <v>79</v>
      </c>
      <c r="AE15" s="19">
        <v>85</v>
      </c>
      <c r="AF15" s="6">
        <v>95</v>
      </c>
      <c r="AG15" s="6">
        <v>128</v>
      </c>
      <c r="AH15" s="6">
        <v>53</v>
      </c>
      <c r="AI15" s="6">
        <v>71</v>
      </c>
      <c r="AJ15" s="6">
        <v>50</v>
      </c>
      <c r="AK15" s="6">
        <v>50</v>
      </c>
      <c r="AL15" s="6">
        <v>50</v>
      </c>
      <c r="AM15" s="6">
        <v>41</v>
      </c>
      <c r="AN15" s="24">
        <v>40</v>
      </c>
      <c r="AO15" s="24">
        <v>25</v>
      </c>
      <c r="AP15" s="6">
        <v>27</v>
      </c>
      <c r="AQ15" s="6">
        <v>21</v>
      </c>
      <c r="AR15" s="6">
        <v>61</v>
      </c>
      <c r="AS15" s="6">
        <v>37</v>
      </c>
      <c r="AT15" s="6">
        <v>55</v>
      </c>
      <c r="AU15" s="6">
        <v>36</v>
      </c>
      <c r="AV15" s="6">
        <v>63</v>
      </c>
      <c r="AW15" s="6">
        <v>48</v>
      </c>
    </row>
    <row r="16" spans="2:49" s="3" customFormat="1" ht="20.100000000000001" customHeight="1" thickBot="1" x14ac:dyDescent="0.25">
      <c r="B16" s="5" t="s">
        <v>50</v>
      </c>
      <c r="C16" s="6">
        <v>5244</v>
      </c>
      <c r="D16" s="6">
        <v>5655</v>
      </c>
      <c r="E16" s="6">
        <v>5616</v>
      </c>
      <c r="F16" s="6">
        <v>4730</v>
      </c>
      <c r="G16" s="6">
        <v>4583</v>
      </c>
      <c r="H16" s="6">
        <v>4891</v>
      </c>
      <c r="I16" s="6">
        <v>5138</v>
      </c>
      <c r="J16" s="6">
        <v>4737</v>
      </c>
      <c r="K16" s="6">
        <v>4587</v>
      </c>
      <c r="L16" s="6">
        <v>4675</v>
      </c>
      <c r="M16" s="6">
        <v>4918</v>
      </c>
      <c r="N16" s="6">
        <v>4595</v>
      </c>
      <c r="O16" s="6">
        <v>4794</v>
      </c>
      <c r="P16" s="6">
        <v>5161</v>
      </c>
      <c r="Q16" s="6">
        <v>5574</v>
      </c>
      <c r="R16" s="6">
        <v>5298</v>
      </c>
      <c r="S16" s="6">
        <v>5748</v>
      </c>
      <c r="T16" s="6">
        <v>6103</v>
      </c>
      <c r="U16" s="6">
        <v>6548</v>
      </c>
      <c r="V16" s="6">
        <v>5968</v>
      </c>
      <c r="W16" s="6">
        <v>6393</v>
      </c>
      <c r="X16" s="6">
        <v>6955</v>
      </c>
      <c r="Y16" s="6">
        <v>6663</v>
      </c>
      <c r="Z16" s="6">
        <v>6033</v>
      </c>
      <c r="AA16" s="6">
        <v>6254</v>
      </c>
      <c r="AB16" s="6">
        <v>6714</v>
      </c>
      <c r="AC16" s="6">
        <v>6966</v>
      </c>
      <c r="AD16" s="6">
        <v>7159</v>
      </c>
      <c r="AE16" s="19">
        <v>6395</v>
      </c>
      <c r="AF16" s="6">
        <v>7228</v>
      </c>
      <c r="AG16" s="6">
        <v>7961</v>
      </c>
      <c r="AH16" s="6">
        <v>7098</v>
      </c>
      <c r="AI16" s="6">
        <v>6453</v>
      </c>
      <c r="AJ16" s="6">
        <v>5838</v>
      </c>
      <c r="AK16" s="6">
        <v>7313</v>
      </c>
      <c r="AL16" s="6">
        <v>5685</v>
      </c>
      <c r="AM16" s="6">
        <v>5578</v>
      </c>
      <c r="AN16" s="24">
        <v>6714</v>
      </c>
      <c r="AO16" s="24">
        <v>7089</v>
      </c>
      <c r="AP16" s="6">
        <v>6869</v>
      </c>
      <c r="AQ16" s="6">
        <v>6488</v>
      </c>
      <c r="AR16" s="6">
        <v>7183</v>
      </c>
      <c r="AS16" s="6">
        <v>6873</v>
      </c>
      <c r="AT16" s="6">
        <v>6657</v>
      </c>
      <c r="AU16" s="6">
        <v>6846</v>
      </c>
      <c r="AV16" s="6">
        <v>7284</v>
      </c>
      <c r="AW16" s="6">
        <v>8047</v>
      </c>
    </row>
    <row r="17" spans="2:49" s="3" customFormat="1" ht="20.100000000000001" customHeight="1" thickBot="1" x14ac:dyDescent="0.25">
      <c r="B17" s="5" t="s">
        <v>51</v>
      </c>
      <c r="C17" s="6">
        <v>3121</v>
      </c>
      <c r="D17" s="6">
        <v>3484</v>
      </c>
      <c r="E17" s="6">
        <v>3417</v>
      </c>
      <c r="F17" s="6">
        <v>3294</v>
      </c>
      <c r="G17" s="6">
        <v>3167</v>
      </c>
      <c r="H17" s="6">
        <v>3412</v>
      </c>
      <c r="I17" s="6">
        <v>3411</v>
      </c>
      <c r="J17" s="6">
        <v>3492</v>
      </c>
      <c r="K17" s="6">
        <v>3280</v>
      </c>
      <c r="L17" s="6">
        <v>3753</v>
      </c>
      <c r="M17" s="6">
        <v>3889</v>
      </c>
      <c r="N17" s="6">
        <v>3469</v>
      </c>
      <c r="O17" s="6">
        <v>3213</v>
      </c>
      <c r="P17" s="6">
        <v>3571</v>
      </c>
      <c r="Q17" s="6">
        <v>3738</v>
      </c>
      <c r="R17" s="6">
        <v>3227</v>
      </c>
      <c r="S17" s="6">
        <v>2991</v>
      </c>
      <c r="T17" s="6">
        <v>3202</v>
      </c>
      <c r="U17" s="6">
        <v>3301</v>
      </c>
      <c r="V17" s="6">
        <v>2915</v>
      </c>
      <c r="W17" s="6">
        <v>2791</v>
      </c>
      <c r="X17" s="6">
        <v>3097</v>
      </c>
      <c r="Y17" s="6">
        <v>2937</v>
      </c>
      <c r="Z17" s="6">
        <v>2820</v>
      </c>
      <c r="AA17" s="6">
        <v>2756</v>
      </c>
      <c r="AB17" s="6">
        <v>3087</v>
      </c>
      <c r="AC17" s="6">
        <v>3174</v>
      </c>
      <c r="AD17" s="6">
        <v>2674</v>
      </c>
      <c r="AE17" s="19">
        <v>3051</v>
      </c>
      <c r="AF17" s="6">
        <v>2939</v>
      </c>
      <c r="AG17" s="6">
        <v>2884</v>
      </c>
      <c r="AH17" s="6">
        <v>2804</v>
      </c>
      <c r="AI17" s="6">
        <v>2596</v>
      </c>
      <c r="AJ17" s="6">
        <v>2361</v>
      </c>
      <c r="AK17" s="6">
        <v>2923</v>
      </c>
      <c r="AL17" s="6">
        <v>2470</v>
      </c>
      <c r="AM17" s="6">
        <v>2531</v>
      </c>
      <c r="AN17" s="24">
        <v>2750</v>
      </c>
      <c r="AO17" s="24">
        <v>2841</v>
      </c>
      <c r="AP17" s="6">
        <v>2755</v>
      </c>
      <c r="AQ17" s="6">
        <v>2787</v>
      </c>
      <c r="AR17" s="6">
        <v>3341</v>
      </c>
      <c r="AS17" s="6">
        <v>3392</v>
      </c>
      <c r="AT17" s="6">
        <v>2979</v>
      </c>
      <c r="AU17" s="6">
        <v>2995</v>
      </c>
      <c r="AV17" s="6">
        <v>3260</v>
      </c>
      <c r="AW17" s="6">
        <v>3489</v>
      </c>
    </row>
    <row r="18" spans="2:49" s="3" customFormat="1" ht="20.100000000000001" customHeight="1" thickBot="1" x14ac:dyDescent="0.25">
      <c r="B18" s="5" t="s">
        <v>52</v>
      </c>
      <c r="C18" s="6">
        <v>3121</v>
      </c>
      <c r="D18" s="6">
        <v>3484</v>
      </c>
      <c r="E18" s="6">
        <v>3417</v>
      </c>
      <c r="F18" s="6">
        <v>3294</v>
      </c>
      <c r="G18" s="6">
        <v>3167</v>
      </c>
      <c r="H18" s="6">
        <v>3412</v>
      </c>
      <c r="I18" s="6">
        <v>3411</v>
      </c>
      <c r="J18" s="6">
        <v>3492</v>
      </c>
      <c r="K18" s="6">
        <v>3280</v>
      </c>
      <c r="L18" s="6">
        <v>3753</v>
      </c>
      <c r="M18" s="6">
        <v>3889</v>
      </c>
      <c r="N18" s="6">
        <v>3469</v>
      </c>
      <c r="O18" s="6">
        <f>SUM(O15,O17)</f>
        <v>3615</v>
      </c>
      <c r="P18" s="6">
        <f t="shared" ref="P18:AQ18" si="0">SUM(P15,P17)</f>
        <v>4079</v>
      </c>
      <c r="Q18" s="6">
        <f t="shared" si="0"/>
        <v>4240</v>
      </c>
      <c r="R18" s="6">
        <f t="shared" si="0"/>
        <v>3532</v>
      </c>
      <c r="S18" s="6">
        <f t="shared" si="0"/>
        <v>3324</v>
      </c>
      <c r="T18" s="6">
        <f t="shared" si="0"/>
        <v>3493</v>
      </c>
      <c r="U18" s="6">
        <f t="shared" si="0"/>
        <v>3604</v>
      </c>
      <c r="V18" s="6">
        <f t="shared" si="0"/>
        <v>3168</v>
      </c>
      <c r="W18" s="6">
        <f t="shared" si="0"/>
        <v>3048</v>
      </c>
      <c r="X18" s="6">
        <f t="shared" si="0"/>
        <v>3295</v>
      </c>
      <c r="Y18" s="6">
        <f t="shared" si="0"/>
        <v>3114</v>
      </c>
      <c r="Z18" s="6">
        <f t="shared" si="0"/>
        <v>2990</v>
      </c>
      <c r="AA18" s="6">
        <f t="shared" si="0"/>
        <v>2850</v>
      </c>
      <c r="AB18" s="6">
        <f t="shared" si="0"/>
        <v>3192</v>
      </c>
      <c r="AC18" s="6">
        <f t="shared" si="0"/>
        <v>3288</v>
      </c>
      <c r="AD18" s="6">
        <f t="shared" si="0"/>
        <v>2753</v>
      </c>
      <c r="AE18" s="6">
        <f t="shared" si="0"/>
        <v>3136</v>
      </c>
      <c r="AF18" s="6">
        <f t="shared" si="0"/>
        <v>3034</v>
      </c>
      <c r="AG18" s="6">
        <f t="shared" si="0"/>
        <v>3012</v>
      </c>
      <c r="AH18" s="6">
        <f t="shared" si="0"/>
        <v>2857</v>
      </c>
      <c r="AI18" s="6">
        <f t="shared" si="0"/>
        <v>2667</v>
      </c>
      <c r="AJ18" s="6">
        <f t="shared" si="0"/>
        <v>2411</v>
      </c>
      <c r="AK18" s="6">
        <f t="shared" si="0"/>
        <v>2973</v>
      </c>
      <c r="AL18" s="6">
        <f t="shared" si="0"/>
        <v>2520</v>
      </c>
      <c r="AM18" s="6">
        <f t="shared" si="0"/>
        <v>2572</v>
      </c>
      <c r="AN18" s="6">
        <f t="shared" si="0"/>
        <v>2790</v>
      </c>
      <c r="AO18" s="6">
        <v>2866</v>
      </c>
      <c r="AP18" s="6">
        <v>2782</v>
      </c>
      <c r="AQ18" s="6">
        <f t="shared" si="0"/>
        <v>2808</v>
      </c>
      <c r="AR18" s="6">
        <v>3402</v>
      </c>
      <c r="AS18" s="6">
        <f t="shared" ref="AS18" si="1">SUM(AS15,AS17)</f>
        <v>3429</v>
      </c>
      <c r="AT18" s="6">
        <v>3034</v>
      </c>
      <c r="AU18" s="6">
        <v>3031</v>
      </c>
      <c r="AV18" s="6">
        <v>3323</v>
      </c>
      <c r="AW18" s="6">
        <f t="shared" ref="AW18" si="2">SUM(AW15,AW17)</f>
        <v>3537</v>
      </c>
    </row>
    <row r="19" spans="2:49" s="3" customFormat="1" ht="20.100000000000001" customHeight="1" thickBot="1" x14ac:dyDescent="0.25">
      <c r="B19" s="5" t="s">
        <v>44</v>
      </c>
      <c r="C19" s="12">
        <v>0.62712269791915809</v>
      </c>
      <c r="D19" s="12">
        <v>0.61877667140825032</v>
      </c>
      <c r="E19" s="12">
        <v>0.62185804451334292</v>
      </c>
      <c r="F19" s="12">
        <v>0.58948155533399804</v>
      </c>
      <c r="G19" s="12">
        <v>0.59135483870967742</v>
      </c>
      <c r="H19" s="12">
        <v>0.58899325626204235</v>
      </c>
      <c r="I19" s="12">
        <v>0.60100596561001285</v>
      </c>
      <c r="J19" s="12">
        <v>0.5757170636849781</v>
      </c>
      <c r="K19" s="12">
        <v>0.58306851404601501</v>
      </c>
      <c r="L19" s="12">
        <v>0.55469862363550071</v>
      </c>
      <c r="M19" s="12">
        <v>0.55841943908254799</v>
      </c>
      <c r="N19" s="12">
        <v>0.56974581525108492</v>
      </c>
      <c r="O19" s="12">
        <f t="shared" ref="O19:AN19" si="3">O16/O14</f>
        <v>0.57017126546146524</v>
      </c>
      <c r="P19" s="12">
        <f t="shared" si="3"/>
        <v>0.55854978354978357</v>
      </c>
      <c r="Q19" s="12">
        <f t="shared" si="3"/>
        <v>0.56796413287140823</v>
      </c>
      <c r="R19" s="12">
        <f t="shared" si="3"/>
        <v>0.6</v>
      </c>
      <c r="S19" s="12">
        <f t="shared" si="3"/>
        <v>0.63047054952286941</v>
      </c>
      <c r="T19" s="12">
        <f t="shared" si="3"/>
        <v>0.63659121727339107</v>
      </c>
      <c r="U19" s="12">
        <f t="shared" si="3"/>
        <v>0.64722743896411983</v>
      </c>
      <c r="V19" s="12">
        <f t="shared" si="3"/>
        <v>0.65331143951833603</v>
      </c>
      <c r="W19" s="12">
        <f t="shared" si="3"/>
        <v>0.67715284397839215</v>
      </c>
      <c r="X19" s="12">
        <f t="shared" si="3"/>
        <v>0.67840421381193916</v>
      </c>
      <c r="Y19" s="12">
        <f t="shared" si="3"/>
        <v>0.68163682864450126</v>
      </c>
      <c r="Z19" s="12">
        <f t="shared" si="3"/>
        <v>0.66788442377947521</v>
      </c>
      <c r="AA19" s="12">
        <f t="shared" si="3"/>
        <v>0.68695079086115995</v>
      </c>
      <c r="AB19" s="12">
        <f t="shared" si="3"/>
        <v>0.67777104784978803</v>
      </c>
      <c r="AC19" s="12">
        <f t="shared" si="3"/>
        <v>0.67914594910792625</v>
      </c>
      <c r="AD19" s="12">
        <f t="shared" si="3"/>
        <v>0.72247451811484509</v>
      </c>
      <c r="AE19" s="12">
        <f t="shared" si="3"/>
        <v>0.67103882476390342</v>
      </c>
      <c r="AF19" s="12">
        <f t="shared" si="3"/>
        <v>0.70434613135840962</v>
      </c>
      <c r="AG19" s="12">
        <f t="shared" si="3"/>
        <v>0.72550806525107081</v>
      </c>
      <c r="AH19" s="12">
        <f t="shared" si="3"/>
        <v>0.71300853842290302</v>
      </c>
      <c r="AI19" s="12">
        <f t="shared" si="3"/>
        <v>0.70748821401162154</v>
      </c>
      <c r="AJ19" s="12">
        <f t="shared" si="3"/>
        <v>0.70772214813916834</v>
      </c>
      <c r="AK19" s="12">
        <f t="shared" si="3"/>
        <v>0.71103548857559551</v>
      </c>
      <c r="AL19" s="12">
        <f t="shared" si="3"/>
        <v>0.69287020109689212</v>
      </c>
      <c r="AM19" s="12">
        <f t="shared" si="3"/>
        <v>0.68441717791411039</v>
      </c>
      <c r="AN19" s="12">
        <f t="shared" si="3"/>
        <v>0.70643939393939392</v>
      </c>
      <c r="AO19" s="12">
        <f t="shared" ref="AO19:AQ19" si="4">AO16/AO14</f>
        <v>0.71210447011551981</v>
      </c>
      <c r="AP19" s="12">
        <f t="shared" ref="AP19" si="5">AP16/AP14</f>
        <v>0.7117397160915967</v>
      </c>
      <c r="AQ19" s="12">
        <f t="shared" si="4"/>
        <v>0.69785952457782086</v>
      </c>
      <c r="AR19" s="12">
        <f t="shared" ref="AR19:AT19" si="6">AR16/AR14</f>
        <v>0.67866591080876792</v>
      </c>
      <c r="AS19" s="12">
        <f t="shared" ref="AS19" si="7">AS16/AS14</f>
        <v>0.66715200931857888</v>
      </c>
      <c r="AT19" s="12">
        <f t="shared" si="6"/>
        <v>0.68692601382726237</v>
      </c>
      <c r="AU19" s="12">
        <f t="shared" ref="AU19:AW19" si="8">AU16/AU14</f>
        <v>0.6929851199514121</v>
      </c>
      <c r="AV19" s="12">
        <f t="shared" ref="AV19" si="9">AV16/AV14</f>
        <v>0.68678106732038469</v>
      </c>
      <c r="AW19" s="12">
        <f t="shared" si="8"/>
        <v>0.69460509279240401</v>
      </c>
    </row>
    <row r="20" spans="2:49" s="3" customFormat="1" ht="20.100000000000001" customHeight="1" thickBot="1" x14ac:dyDescent="0.25">
      <c r="B20" s="5" t="s">
        <v>45</v>
      </c>
      <c r="C20" s="12">
        <f t="shared" ref="C20:N20" si="10">C17/C14</f>
        <v>0.3732360679263334</v>
      </c>
      <c r="D20" s="12">
        <f t="shared" si="10"/>
        <v>0.38122332859174962</v>
      </c>
      <c r="E20" s="12">
        <f t="shared" si="10"/>
        <v>0.37836341490421882</v>
      </c>
      <c r="F20" s="12">
        <f t="shared" si="10"/>
        <v>0.41051844466600201</v>
      </c>
      <c r="G20" s="12">
        <f t="shared" si="10"/>
        <v>0.40864516129032258</v>
      </c>
      <c r="H20" s="12">
        <f t="shared" si="10"/>
        <v>0.41088631984585744</v>
      </c>
      <c r="I20" s="12">
        <f t="shared" si="10"/>
        <v>0.39899403438998715</v>
      </c>
      <c r="J20" s="12">
        <f t="shared" si="10"/>
        <v>0.42440447253281477</v>
      </c>
      <c r="K20" s="12">
        <f t="shared" si="10"/>
        <v>0.41693148595398499</v>
      </c>
      <c r="L20" s="12">
        <f t="shared" si="10"/>
        <v>0.44530137636449929</v>
      </c>
      <c r="M20" s="12">
        <f t="shared" si="10"/>
        <v>0.44158056091745201</v>
      </c>
      <c r="N20" s="12">
        <f t="shared" si="10"/>
        <v>0.43013019218846871</v>
      </c>
      <c r="O20" s="12">
        <f t="shared" ref="O20:AN20" si="11">O17/O14</f>
        <v>0.38213606089438629</v>
      </c>
      <c r="P20" s="12">
        <f t="shared" si="11"/>
        <v>0.38647186147186147</v>
      </c>
      <c r="Q20" s="12">
        <f t="shared" si="11"/>
        <v>0.38088445078459343</v>
      </c>
      <c r="R20" s="12">
        <f t="shared" si="11"/>
        <v>0.36545866364665913</v>
      </c>
      <c r="S20" s="12">
        <f t="shared" si="11"/>
        <v>0.3280684435669628</v>
      </c>
      <c r="T20" s="12">
        <f t="shared" si="11"/>
        <v>0.33399395014081568</v>
      </c>
      <c r="U20" s="12">
        <f t="shared" si="11"/>
        <v>0.32628249481071464</v>
      </c>
      <c r="V20" s="12">
        <f t="shared" si="11"/>
        <v>0.31910235358511219</v>
      </c>
      <c r="W20" s="12">
        <f t="shared" si="11"/>
        <v>0.2956254634043004</v>
      </c>
      <c r="X20" s="12">
        <f t="shared" si="11"/>
        <v>0.30208739758095982</v>
      </c>
      <c r="Y20" s="12">
        <f t="shared" si="11"/>
        <v>0.30046035805626597</v>
      </c>
      <c r="Z20" s="12">
        <f t="shared" si="11"/>
        <v>0.31218864164729326</v>
      </c>
      <c r="AA20" s="12">
        <f t="shared" si="11"/>
        <v>0.30272407732864676</v>
      </c>
      <c r="AB20" s="12">
        <f t="shared" si="11"/>
        <v>0.31162931556632345</v>
      </c>
      <c r="AC20" s="12">
        <f t="shared" si="11"/>
        <v>0.30944720678560983</v>
      </c>
      <c r="AD20" s="12">
        <f t="shared" si="11"/>
        <v>0.26985568674941973</v>
      </c>
      <c r="AE20" s="12">
        <f t="shared" si="11"/>
        <v>0.32014690451206718</v>
      </c>
      <c r="AF20" s="12">
        <f t="shared" si="11"/>
        <v>0.28639641395439486</v>
      </c>
      <c r="AG20" s="12">
        <f t="shared" si="11"/>
        <v>0.26282693884990432</v>
      </c>
      <c r="AH20" s="12">
        <f t="shared" si="11"/>
        <v>0.28166750376695127</v>
      </c>
      <c r="AI20" s="12">
        <f t="shared" si="11"/>
        <v>0.28461791470233527</v>
      </c>
      <c r="AJ20" s="12">
        <f t="shared" si="11"/>
        <v>0.2862165110922536</v>
      </c>
      <c r="AK20" s="12">
        <f t="shared" si="11"/>
        <v>0.28420029168692268</v>
      </c>
      <c r="AL20" s="12">
        <f t="shared" si="11"/>
        <v>0.30103595368677638</v>
      </c>
      <c r="AM20" s="12">
        <f t="shared" si="11"/>
        <v>0.31055214723926378</v>
      </c>
      <c r="AN20" s="12">
        <f t="shared" si="11"/>
        <v>0.28935185185185186</v>
      </c>
      <c r="AO20" s="12">
        <f t="shared" ref="AO20:AQ20" si="12">AO17/AO14</f>
        <v>0.28538422903063787</v>
      </c>
      <c r="AP20" s="12">
        <f t="shared" ref="AP20" si="13">AP17/AP14</f>
        <v>0.28546264635789037</v>
      </c>
      <c r="AQ20" s="12">
        <f t="shared" si="12"/>
        <v>0.29977412068409165</v>
      </c>
      <c r="AR20" s="12">
        <f t="shared" ref="AR20:AT20" si="14">AR17/AR14</f>
        <v>0.31566515495086922</v>
      </c>
      <c r="AS20" s="12">
        <f t="shared" ref="AS20" si="15">AS17/AS14</f>
        <v>0.32925645505727041</v>
      </c>
      <c r="AT20" s="12">
        <f t="shared" si="14"/>
        <v>0.30739861727375917</v>
      </c>
      <c r="AU20" s="12">
        <f t="shared" ref="AU20:AW20" si="16">AU17/AU14</f>
        <v>0.30316833687620204</v>
      </c>
      <c r="AV20" s="12">
        <f t="shared" ref="AV20" si="17">AV17/AV14</f>
        <v>0.30737318498962851</v>
      </c>
      <c r="AW20" s="12">
        <f t="shared" si="16"/>
        <v>0.30116529995684072</v>
      </c>
    </row>
    <row r="21" spans="2:49" s="3" customFormat="1" ht="20.100000000000001" customHeight="1" thickBot="1" x14ac:dyDescent="0.25">
      <c r="B21" s="5" t="s">
        <v>46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2">
        <f t="shared" ref="O21:AN21" si="18">O15/O14</f>
        <v>4.7811607992388198E-2</v>
      </c>
      <c r="P21" s="12">
        <f t="shared" si="18"/>
        <v>5.497835497835498E-2</v>
      </c>
      <c r="Q21" s="12">
        <f t="shared" si="18"/>
        <v>5.115141634399837E-2</v>
      </c>
      <c r="R21" s="12">
        <f t="shared" si="18"/>
        <v>3.4541336353340883E-2</v>
      </c>
      <c r="S21" s="12">
        <f t="shared" si="18"/>
        <v>3.6525172754195458E-2</v>
      </c>
      <c r="T21" s="12">
        <f t="shared" si="18"/>
        <v>3.0353603838531345E-2</v>
      </c>
      <c r="U21" s="12">
        <f t="shared" si="18"/>
        <v>2.9949589799347632E-2</v>
      </c>
      <c r="V21" s="12">
        <f t="shared" si="18"/>
        <v>2.769567597153804E-2</v>
      </c>
      <c r="W21" s="12">
        <f t="shared" si="18"/>
        <v>2.7221692617307489E-2</v>
      </c>
      <c r="X21" s="12">
        <f t="shared" si="18"/>
        <v>1.9313304721030045E-2</v>
      </c>
      <c r="Y21" s="12">
        <f t="shared" si="18"/>
        <v>1.8107416879795397E-2</v>
      </c>
      <c r="Z21" s="12">
        <f t="shared" si="18"/>
        <v>1.8819882652496404E-2</v>
      </c>
      <c r="AA21" s="12">
        <f t="shared" si="18"/>
        <v>1.0325131810193322E-2</v>
      </c>
      <c r="AB21" s="12">
        <f t="shared" si="18"/>
        <v>1.0599636583888553E-2</v>
      </c>
      <c r="AC21" s="12">
        <f t="shared" si="18"/>
        <v>1.1114360924246856E-2</v>
      </c>
      <c r="AD21" s="12">
        <f t="shared" si="18"/>
        <v>7.9725502068826327E-3</v>
      </c>
      <c r="AE21" s="12">
        <f t="shared" si="18"/>
        <v>8.9192025183630636E-3</v>
      </c>
      <c r="AF21" s="12">
        <f t="shared" si="18"/>
        <v>9.2574546871954776E-3</v>
      </c>
      <c r="AG21" s="12">
        <f t="shared" si="18"/>
        <v>1.166499589902488E-2</v>
      </c>
      <c r="AH21" s="12">
        <f t="shared" si="18"/>
        <v>5.3239578101456552E-3</v>
      </c>
      <c r="AI21" s="12">
        <f t="shared" si="18"/>
        <v>7.7842341848481525E-3</v>
      </c>
      <c r="AJ21" s="12">
        <f t="shared" si="18"/>
        <v>6.0613407685780095E-3</v>
      </c>
      <c r="AK21" s="12">
        <f t="shared" si="18"/>
        <v>4.8614487117160914E-3</v>
      </c>
      <c r="AL21" s="12">
        <f t="shared" si="18"/>
        <v>6.0938452163315053E-3</v>
      </c>
      <c r="AM21" s="12">
        <f t="shared" si="18"/>
        <v>5.0306748466257666E-3</v>
      </c>
      <c r="AN21" s="12">
        <f t="shared" si="18"/>
        <v>4.2087542087542087E-3</v>
      </c>
      <c r="AO21" s="12">
        <f t="shared" ref="AO21:AQ21" si="19">AO15/AO14</f>
        <v>2.5113008538422904E-3</v>
      </c>
      <c r="AP21" s="12">
        <f t="shared" ref="AP21" si="20">AP15/AP14</f>
        <v>2.7976375505129004E-3</v>
      </c>
      <c r="AQ21" s="12">
        <f t="shared" si="19"/>
        <v>2.2587931590835751E-3</v>
      </c>
      <c r="AR21" s="12">
        <f t="shared" ref="AR21:AT21" si="21">AR15/AR14</f>
        <v>5.7634164777021924E-3</v>
      </c>
      <c r="AS21" s="12">
        <f t="shared" ref="AS21" si="22">AS15/AS14</f>
        <v>3.5915356241506503E-3</v>
      </c>
      <c r="AT21" s="12">
        <f t="shared" si="21"/>
        <v>5.6753688989784334E-3</v>
      </c>
      <c r="AU21" s="12">
        <f t="shared" ref="AU21:AW21" si="23">AU15/AU14</f>
        <v>3.6440935317339812E-3</v>
      </c>
      <c r="AV21" s="12">
        <f t="shared" ref="AV21" si="24">AV15/AV14</f>
        <v>5.9400339430511033E-3</v>
      </c>
      <c r="AW21" s="12">
        <f t="shared" si="23"/>
        <v>4.1432887354337505E-3</v>
      </c>
    </row>
    <row r="22" spans="2:49" s="3" customFormat="1" ht="20.100000000000001" customHeight="1" thickBot="1" x14ac:dyDescent="0.25">
      <c r="B22" s="7" t="s">
        <v>47</v>
      </c>
      <c r="C22" s="17">
        <f t="shared" ref="C22:N22" si="25">C18/C14</f>
        <v>0.3732360679263334</v>
      </c>
      <c r="D22" s="17">
        <f t="shared" si="25"/>
        <v>0.38122332859174962</v>
      </c>
      <c r="E22" s="17">
        <f t="shared" si="25"/>
        <v>0.37836341490421882</v>
      </c>
      <c r="F22" s="17">
        <f t="shared" si="25"/>
        <v>0.41051844466600201</v>
      </c>
      <c r="G22" s="17">
        <f t="shared" si="25"/>
        <v>0.40864516129032258</v>
      </c>
      <c r="H22" s="17">
        <f t="shared" si="25"/>
        <v>0.41088631984585744</v>
      </c>
      <c r="I22" s="17">
        <f t="shared" si="25"/>
        <v>0.39899403438998715</v>
      </c>
      <c r="J22" s="17">
        <f t="shared" si="25"/>
        <v>0.42440447253281477</v>
      </c>
      <c r="K22" s="17">
        <f t="shared" si="25"/>
        <v>0.41693148595398499</v>
      </c>
      <c r="L22" s="17">
        <f t="shared" si="25"/>
        <v>0.44530137636449929</v>
      </c>
      <c r="M22" s="17">
        <f t="shared" si="25"/>
        <v>0.44158056091745201</v>
      </c>
      <c r="N22" s="17">
        <f t="shared" si="25"/>
        <v>0.43013019218846871</v>
      </c>
      <c r="O22" s="17">
        <f t="shared" ref="O22:AN22" si="26">O18/O14</f>
        <v>0.42994766888677449</v>
      </c>
      <c r="P22" s="17">
        <f t="shared" si="26"/>
        <v>0.44145021645021643</v>
      </c>
      <c r="Q22" s="17">
        <f t="shared" si="26"/>
        <v>0.43203586712859182</v>
      </c>
      <c r="R22" s="17">
        <f t="shared" si="26"/>
        <v>0.4</v>
      </c>
      <c r="S22" s="17">
        <f t="shared" si="26"/>
        <v>0.36459361632115828</v>
      </c>
      <c r="T22" s="17">
        <f t="shared" si="26"/>
        <v>0.36434755397934704</v>
      </c>
      <c r="U22" s="17">
        <f t="shared" si="26"/>
        <v>0.35623208461006228</v>
      </c>
      <c r="V22" s="17">
        <f t="shared" si="26"/>
        <v>0.34679802955665023</v>
      </c>
      <c r="W22" s="17">
        <f t="shared" si="26"/>
        <v>0.32284715602160791</v>
      </c>
      <c r="X22" s="17">
        <f t="shared" si="26"/>
        <v>0.32140070230198986</v>
      </c>
      <c r="Y22" s="17">
        <f t="shared" si="26"/>
        <v>0.31856777493606137</v>
      </c>
      <c r="Z22" s="17">
        <f t="shared" si="26"/>
        <v>0.33100852429978966</v>
      </c>
      <c r="AA22" s="17">
        <f t="shared" si="26"/>
        <v>0.31304920913884005</v>
      </c>
      <c r="AB22" s="17">
        <f t="shared" si="26"/>
        <v>0.32222895215021197</v>
      </c>
      <c r="AC22" s="17">
        <f t="shared" si="26"/>
        <v>0.32056156770985667</v>
      </c>
      <c r="AD22" s="17">
        <f t="shared" si="26"/>
        <v>0.27782823695630238</v>
      </c>
      <c r="AE22" s="17">
        <f t="shared" si="26"/>
        <v>0.32906610703043021</v>
      </c>
      <c r="AF22" s="17">
        <f t="shared" si="26"/>
        <v>0.29565386864159032</v>
      </c>
      <c r="AG22" s="17">
        <f t="shared" si="26"/>
        <v>0.27449193474892919</v>
      </c>
      <c r="AH22" s="17">
        <f t="shared" si="26"/>
        <v>0.28699146157709693</v>
      </c>
      <c r="AI22" s="17">
        <f t="shared" si="26"/>
        <v>0.29240214888718341</v>
      </c>
      <c r="AJ22" s="17">
        <f t="shared" si="26"/>
        <v>0.29227785186083161</v>
      </c>
      <c r="AK22" s="17">
        <f t="shared" si="26"/>
        <v>0.2890617403986388</v>
      </c>
      <c r="AL22" s="17">
        <f t="shared" si="26"/>
        <v>0.30712979890310788</v>
      </c>
      <c r="AM22" s="17">
        <f t="shared" si="26"/>
        <v>0.31558282208588956</v>
      </c>
      <c r="AN22" s="17">
        <f t="shared" si="26"/>
        <v>0.29356060606060608</v>
      </c>
      <c r="AO22" s="17">
        <f t="shared" ref="AO22:AQ22" si="27">AO18/AO14</f>
        <v>0.28789552988448014</v>
      </c>
      <c r="AP22" s="17">
        <f t="shared" ref="AP22" si="28">AP18/AP14</f>
        <v>0.28826028390840325</v>
      </c>
      <c r="AQ22" s="17">
        <f t="shared" si="27"/>
        <v>0.30203291384317521</v>
      </c>
      <c r="AR22" s="17">
        <f t="shared" ref="AR22:AT22" si="29">AR18/AR14</f>
        <v>0.32142857142857145</v>
      </c>
      <c r="AS22" s="17">
        <f t="shared" ref="AS22" si="30">AS18/AS14</f>
        <v>0.33284799068142107</v>
      </c>
      <c r="AT22" s="17">
        <f t="shared" si="29"/>
        <v>0.31307398617273757</v>
      </c>
      <c r="AU22" s="17">
        <f t="shared" ref="AU22:AW22" si="31">AU18/AU14</f>
        <v>0.30681243040793604</v>
      </c>
      <c r="AV22" s="17">
        <f t="shared" ref="AV22" si="32">AV18/AV14</f>
        <v>0.3133132189326796</v>
      </c>
      <c r="AW22" s="17">
        <f t="shared" si="31"/>
        <v>0.30530858869227451</v>
      </c>
    </row>
    <row r="23" spans="2:49" s="3" customFormat="1" ht="20.100000000000001" customHeight="1" thickTop="1" x14ac:dyDescent="0.2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</sheetData>
  <phoneticPr fontId="1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1:AW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49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172</v>
      </c>
      <c r="AW11" s="4" t="s">
        <v>173</v>
      </c>
    </row>
    <row r="12" spans="2:49" ht="20.100000000000001" customHeight="1" thickBot="1" x14ac:dyDescent="0.25">
      <c r="B12" s="5" t="s">
        <v>54</v>
      </c>
      <c r="C12" s="6">
        <v>4819</v>
      </c>
      <c r="D12" s="6">
        <v>5443</v>
      </c>
      <c r="E12" s="6">
        <v>4843</v>
      </c>
      <c r="F12" s="6">
        <v>4664</v>
      </c>
      <c r="G12" s="6">
        <v>4473</v>
      </c>
      <c r="H12" s="6">
        <v>4741</v>
      </c>
      <c r="I12" s="6">
        <v>4519</v>
      </c>
      <c r="J12" s="6">
        <v>4585</v>
      </c>
      <c r="K12" s="6">
        <v>4581</v>
      </c>
      <c r="L12" s="6">
        <v>4939</v>
      </c>
      <c r="M12" s="6">
        <v>4709</v>
      </c>
      <c r="N12" s="6">
        <v>4866</v>
      </c>
      <c r="O12" s="6">
        <v>4748</v>
      </c>
      <c r="P12" s="6">
        <v>5054</v>
      </c>
      <c r="Q12" s="6">
        <v>4556</v>
      </c>
      <c r="R12" s="6">
        <v>4738</v>
      </c>
      <c r="S12" s="6">
        <v>4632</v>
      </c>
      <c r="T12" s="6">
        <v>5088</v>
      </c>
      <c r="U12" s="6">
        <v>4989</v>
      </c>
      <c r="V12" s="6">
        <v>4679</v>
      </c>
      <c r="W12" s="6">
        <v>4913</v>
      </c>
      <c r="X12" s="6">
        <v>5289</v>
      </c>
      <c r="Y12" s="6">
        <v>4945</v>
      </c>
      <c r="Z12" s="6">
        <v>4914</v>
      </c>
      <c r="AA12" s="6">
        <v>5184</v>
      </c>
      <c r="AB12" s="6">
        <v>5362</v>
      </c>
      <c r="AC12" s="6">
        <v>5337</v>
      </c>
      <c r="AD12" s="6">
        <v>5334</v>
      </c>
      <c r="AE12" s="19">
        <v>5061</v>
      </c>
      <c r="AF12" s="6">
        <v>5399</v>
      </c>
      <c r="AG12" s="6">
        <v>5780</v>
      </c>
      <c r="AH12" s="6">
        <v>5478</v>
      </c>
      <c r="AI12" s="6">
        <v>4647</v>
      </c>
      <c r="AJ12" s="6">
        <v>2999</v>
      </c>
      <c r="AK12" s="6">
        <v>5720</v>
      </c>
      <c r="AL12" s="6">
        <v>5302</v>
      </c>
      <c r="AM12" s="6">
        <v>5217</v>
      </c>
      <c r="AN12" s="24">
        <v>6040</v>
      </c>
      <c r="AO12" s="24">
        <v>6012</v>
      </c>
      <c r="AP12" s="6">
        <v>5937</v>
      </c>
      <c r="AQ12" s="6">
        <v>5917</v>
      </c>
      <c r="AR12" s="6">
        <v>6413</v>
      </c>
      <c r="AS12" s="6">
        <v>6525</v>
      </c>
      <c r="AT12" s="6">
        <v>6426</v>
      </c>
      <c r="AU12" s="6">
        <v>6837</v>
      </c>
      <c r="AV12" s="6">
        <v>7333</v>
      </c>
      <c r="AW12" s="6">
        <v>7762</v>
      </c>
    </row>
    <row r="13" spans="2:49" ht="20.100000000000001" customHeight="1" thickBot="1" x14ac:dyDescent="0.25">
      <c r="B13" s="5" t="s">
        <v>55</v>
      </c>
      <c r="C13" s="6">
        <v>2355</v>
      </c>
      <c r="D13" s="6">
        <v>2807</v>
      </c>
      <c r="E13" s="6">
        <v>2642</v>
      </c>
      <c r="F13" s="6">
        <v>2491</v>
      </c>
      <c r="G13" s="6">
        <v>2422</v>
      </c>
      <c r="H13" s="6">
        <v>2637</v>
      </c>
      <c r="I13" s="6">
        <v>2624</v>
      </c>
      <c r="J13" s="6">
        <v>2504</v>
      </c>
      <c r="K13" s="6">
        <v>2485</v>
      </c>
      <c r="L13" s="6">
        <v>2682</v>
      </c>
      <c r="M13" s="6">
        <v>2819</v>
      </c>
      <c r="N13" s="6">
        <v>2662</v>
      </c>
      <c r="O13" s="6">
        <v>2691</v>
      </c>
      <c r="P13" s="6">
        <v>2862</v>
      </c>
      <c r="Q13" s="6">
        <v>2639</v>
      </c>
      <c r="R13" s="6">
        <v>2737</v>
      </c>
      <c r="S13" s="6">
        <v>2789</v>
      </c>
      <c r="T13" s="6">
        <v>3104</v>
      </c>
      <c r="U13" s="6">
        <v>3169</v>
      </c>
      <c r="V13" s="6">
        <v>2795</v>
      </c>
      <c r="W13" s="6">
        <v>3021</v>
      </c>
      <c r="X13" s="6">
        <v>3226</v>
      </c>
      <c r="Y13" s="6">
        <v>3102</v>
      </c>
      <c r="Z13" s="6">
        <v>2944</v>
      </c>
      <c r="AA13" s="6">
        <v>3168</v>
      </c>
      <c r="AB13" s="6">
        <v>3303</v>
      </c>
      <c r="AC13" s="6">
        <v>3373</v>
      </c>
      <c r="AD13" s="6">
        <v>3271</v>
      </c>
      <c r="AE13" s="19">
        <v>3107</v>
      </c>
      <c r="AF13" s="6">
        <v>3337</v>
      </c>
      <c r="AG13" s="6">
        <v>3753</v>
      </c>
      <c r="AH13" s="6">
        <v>3452</v>
      </c>
      <c r="AI13" s="6">
        <v>2926</v>
      </c>
      <c r="AJ13" s="6">
        <v>2021</v>
      </c>
      <c r="AK13" s="6">
        <v>3659</v>
      </c>
      <c r="AL13" s="6">
        <v>3256</v>
      </c>
      <c r="AM13" s="6">
        <v>3165</v>
      </c>
      <c r="AN13" s="24">
        <v>3825</v>
      </c>
      <c r="AO13" s="24">
        <v>3788</v>
      </c>
      <c r="AP13" s="6">
        <v>3657</v>
      </c>
      <c r="AQ13" s="6">
        <v>3584</v>
      </c>
      <c r="AR13" s="6">
        <v>3995</v>
      </c>
      <c r="AS13" s="6">
        <v>4058</v>
      </c>
      <c r="AT13" s="6">
        <v>4056</v>
      </c>
      <c r="AU13" s="6">
        <v>4309</v>
      </c>
      <c r="AV13" s="6">
        <v>4685</v>
      </c>
      <c r="AW13" s="6">
        <v>4967</v>
      </c>
    </row>
    <row r="14" spans="2:49" ht="20.100000000000001" customHeight="1" thickBot="1" x14ac:dyDescent="0.25">
      <c r="B14" s="5" t="s">
        <v>56</v>
      </c>
      <c r="C14" s="6">
        <v>921</v>
      </c>
      <c r="D14" s="6">
        <v>1165</v>
      </c>
      <c r="E14" s="6">
        <v>1096</v>
      </c>
      <c r="F14" s="6">
        <v>808</v>
      </c>
      <c r="G14" s="6">
        <v>801</v>
      </c>
      <c r="H14" s="6">
        <v>799</v>
      </c>
      <c r="I14" s="6">
        <v>879</v>
      </c>
      <c r="J14" s="6">
        <v>763</v>
      </c>
      <c r="K14" s="6">
        <v>849</v>
      </c>
      <c r="L14" s="6">
        <v>966</v>
      </c>
      <c r="M14" s="6">
        <v>945</v>
      </c>
      <c r="N14" s="6">
        <v>908</v>
      </c>
      <c r="O14" s="6">
        <v>806</v>
      </c>
      <c r="P14" s="6">
        <v>960</v>
      </c>
      <c r="Q14" s="6">
        <v>1021</v>
      </c>
      <c r="R14" s="6">
        <v>894</v>
      </c>
      <c r="S14" s="6">
        <v>873</v>
      </c>
      <c r="T14" s="6">
        <v>1030</v>
      </c>
      <c r="U14" s="6">
        <v>1113</v>
      </c>
      <c r="V14" s="6">
        <v>998</v>
      </c>
      <c r="W14" s="6">
        <v>1033</v>
      </c>
      <c r="X14" s="6">
        <v>1182</v>
      </c>
      <c r="Y14" s="6">
        <v>1167</v>
      </c>
      <c r="Z14" s="6">
        <v>1121</v>
      </c>
      <c r="AA14" s="6">
        <v>1187</v>
      </c>
      <c r="AB14" s="6">
        <v>1256</v>
      </c>
      <c r="AC14" s="6">
        <v>1382</v>
      </c>
      <c r="AD14" s="6">
        <v>1284</v>
      </c>
      <c r="AE14" s="19">
        <v>1249</v>
      </c>
      <c r="AF14" s="6">
        <v>1346</v>
      </c>
      <c r="AG14" s="6">
        <v>1509</v>
      </c>
      <c r="AH14" s="6">
        <v>1286</v>
      </c>
      <c r="AI14" s="6">
        <v>1100</v>
      </c>
      <c r="AJ14" s="6">
        <v>721</v>
      </c>
      <c r="AK14" s="6">
        <v>1489</v>
      </c>
      <c r="AL14" s="6">
        <v>1274</v>
      </c>
      <c r="AM14" s="6">
        <v>1359</v>
      </c>
      <c r="AN14" s="24">
        <v>1563</v>
      </c>
      <c r="AO14" s="24">
        <v>1713</v>
      </c>
      <c r="AP14" s="6">
        <v>1602</v>
      </c>
      <c r="AQ14" s="6">
        <v>1685</v>
      </c>
      <c r="AR14" s="6">
        <v>1788</v>
      </c>
      <c r="AS14" s="6">
        <v>1961</v>
      </c>
      <c r="AT14" s="6">
        <v>1753</v>
      </c>
      <c r="AU14" s="6">
        <v>1909</v>
      </c>
      <c r="AV14" s="6">
        <v>2119</v>
      </c>
      <c r="AW14" s="6">
        <v>2347</v>
      </c>
    </row>
    <row r="15" spans="2:49" ht="20.100000000000001" customHeight="1" thickBot="1" x14ac:dyDescent="0.25">
      <c r="B15" s="5" t="s">
        <v>57</v>
      </c>
      <c r="C15" s="6">
        <v>1237</v>
      </c>
      <c r="D15" s="6">
        <v>1191</v>
      </c>
      <c r="E15" s="6">
        <v>900</v>
      </c>
      <c r="F15" s="6">
        <v>1156</v>
      </c>
      <c r="G15" s="6">
        <v>1071</v>
      </c>
      <c r="H15" s="6">
        <v>1092</v>
      </c>
      <c r="I15" s="6">
        <v>852</v>
      </c>
      <c r="J15" s="6">
        <v>1108</v>
      </c>
      <c r="K15" s="6">
        <v>1054</v>
      </c>
      <c r="L15" s="6">
        <v>1078</v>
      </c>
      <c r="M15" s="6">
        <v>784</v>
      </c>
      <c r="N15" s="6">
        <v>1113</v>
      </c>
      <c r="O15" s="6">
        <v>1065</v>
      </c>
      <c r="P15" s="6">
        <v>1034</v>
      </c>
      <c r="Q15" s="6">
        <v>768</v>
      </c>
      <c r="R15" s="6">
        <v>946</v>
      </c>
      <c r="S15" s="6">
        <v>811</v>
      </c>
      <c r="T15" s="6">
        <v>819</v>
      </c>
      <c r="U15" s="6">
        <v>594</v>
      </c>
      <c r="V15" s="6">
        <v>756</v>
      </c>
      <c r="W15" s="6">
        <v>727</v>
      </c>
      <c r="X15" s="6">
        <v>748</v>
      </c>
      <c r="Y15" s="6">
        <v>575</v>
      </c>
      <c r="Z15" s="6">
        <v>697</v>
      </c>
      <c r="AA15" s="6">
        <v>700</v>
      </c>
      <c r="AB15" s="6">
        <v>658</v>
      </c>
      <c r="AC15" s="6">
        <v>479</v>
      </c>
      <c r="AD15" s="6">
        <v>641</v>
      </c>
      <c r="AE15" s="19">
        <v>582</v>
      </c>
      <c r="AF15" s="6">
        <v>574</v>
      </c>
      <c r="AG15" s="6">
        <v>442</v>
      </c>
      <c r="AH15" s="6">
        <v>625</v>
      </c>
      <c r="AI15" s="6">
        <v>521</v>
      </c>
      <c r="AJ15" s="6">
        <v>220</v>
      </c>
      <c r="AK15" s="6">
        <v>472</v>
      </c>
      <c r="AL15" s="6">
        <v>617</v>
      </c>
      <c r="AM15" s="6">
        <v>543</v>
      </c>
      <c r="AN15" s="24">
        <v>532</v>
      </c>
      <c r="AO15" s="24">
        <v>428</v>
      </c>
      <c r="AP15" s="6">
        <v>558</v>
      </c>
      <c r="AQ15" s="6">
        <v>525</v>
      </c>
      <c r="AR15" s="6">
        <v>507</v>
      </c>
      <c r="AS15" s="6">
        <v>404</v>
      </c>
      <c r="AT15" s="6">
        <v>502</v>
      </c>
      <c r="AU15" s="6">
        <v>501</v>
      </c>
      <c r="AV15" s="6">
        <v>397</v>
      </c>
      <c r="AW15" s="6">
        <v>352</v>
      </c>
    </row>
    <row r="16" spans="2:49" ht="20.100000000000001" customHeight="1" thickBot="1" x14ac:dyDescent="0.25">
      <c r="B16" s="5" t="s">
        <v>58</v>
      </c>
      <c r="C16" s="6">
        <v>306</v>
      </c>
      <c r="D16" s="6">
        <v>280</v>
      </c>
      <c r="E16" s="6">
        <v>205</v>
      </c>
      <c r="F16" s="6">
        <v>209</v>
      </c>
      <c r="G16" s="6">
        <v>179</v>
      </c>
      <c r="H16" s="6">
        <v>213</v>
      </c>
      <c r="I16" s="6">
        <v>164</v>
      </c>
      <c r="J16" s="6">
        <v>210</v>
      </c>
      <c r="K16" s="6">
        <v>193</v>
      </c>
      <c r="L16" s="6">
        <v>213</v>
      </c>
      <c r="M16" s="6">
        <v>161</v>
      </c>
      <c r="N16" s="6">
        <v>183</v>
      </c>
      <c r="O16" s="6">
        <v>186</v>
      </c>
      <c r="P16" s="6">
        <v>198</v>
      </c>
      <c r="Q16" s="6">
        <v>128</v>
      </c>
      <c r="R16" s="6">
        <v>161</v>
      </c>
      <c r="S16" s="6">
        <v>159</v>
      </c>
      <c r="T16" s="6">
        <v>135</v>
      </c>
      <c r="U16" s="6">
        <v>113</v>
      </c>
      <c r="V16" s="6">
        <v>130</v>
      </c>
      <c r="W16" s="6">
        <v>132</v>
      </c>
      <c r="X16" s="6">
        <v>133</v>
      </c>
      <c r="Y16" s="6">
        <v>101</v>
      </c>
      <c r="Z16" s="6">
        <v>152</v>
      </c>
      <c r="AA16" s="6">
        <v>129</v>
      </c>
      <c r="AB16" s="6">
        <v>145</v>
      </c>
      <c r="AC16" s="6">
        <v>103</v>
      </c>
      <c r="AD16" s="6">
        <v>138</v>
      </c>
      <c r="AE16" s="19">
        <v>123</v>
      </c>
      <c r="AF16" s="6">
        <v>142</v>
      </c>
      <c r="AG16" s="6">
        <v>76</v>
      </c>
      <c r="AH16" s="6">
        <v>115</v>
      </c>
      <c r="AI16" s="6">
        <v>100</v>
      </c>
      <c r="AJ16" s="6">
        <v>37</v>
      </c>
      <c r="AK16" s="6">
        <v>100</v>
      </c>
      <c r="AL16" s="6">
        <v>155</v>
      </c>
      <c r="AM16" s="6">
        <v>150</v>
      </c>
      <c r="AN16" s="24">
        <v>120</v>
      </c>
      <c r="AO16" s="24">
        <v>83</v>
      </c>
      <c r="AP16" s="6">
        <v>120</v>
      </c>
      <c r="AQ16" s="6">
        <v>123</v>
      </c>
      <c r="AR16" s="6">
        <v>123</v>
      </c>
      <c r="AS16" s="6">
        <v>102</v>
      </c>
      <c r="AT16" s="6">
        <v>115</v>
      </c>
      <c r="AU16" s="6">
        <v>118</v>
      </c>
      <c r="AV16" s="6">
        <v>132</v>
      </c>
      <c r="AW16" s="6">
        <v>96</v>
      </c>
    </row>
    <row r="17" spans="2:49" ht="20.100000000000001" customHeight="1" thickBot="1" x14ac:dyDescent="0.25">
      <c r="B17" s="5" t="s">
        <v>62</v>
      </c>
      <c r="C17" s="12">
        <f t="shared" ref="C17:AN17" si="0">(C14+C13)/C12</f>
        <v>0.67980908902261883</v>
      </c>
      <c r="D17" s="12">
        <f t="shared" si="0"/>
        <v>0.72974462612529856</v>
      </c>
      <c r="E17" s="12">
        <f t="shared" si="0"/>
        <v>0.77183563906669417</v>
      </c>
      <c r="F17" s="12">
        <f t="shared" si="0"/>
        <v>0.70733276157804459</v>
      </c>
      <c r="G17" s="12">
        <f t="shared" si="0"/>
        <v>0.72054549519338251</v>
      </c>
      <c r="H17" s="12">
        <f t="shared" si="0"/>
        <v>0.72474161569289175</v>
      </c>
      <c r="I17" s="12">
        <f t="shared" si="0"/>
        <v>0.77517149811905284</v>
      </c>
      <c r="J17" s="12">
        <f t="shared" si="0"/>
        <v>0.71254089422028355</v>
      </c>
      <c r="K17" s="12">
        <f t="shared" si="0"/>
        <v>0.7277886924252347</v>
      </c>
      <c r="L17" s="12">
        <f t="shared" si="0"/>
        <v>0.73861105486940681</v>
      </c>
      <c r="M17" s="12">
        <f t="shared" si="0"/>
        <v>0.79932045020174136</v>
      </c>
      <c r="N17" s="12">
        <f t="shared" si="0"/>
        <v>0.73366214549938347</v>
      </c>
      <c r="O17" s="12">
        <f t="shared" si="0"/>
        <v>0.73652064026958719</v>
      </c>
      <c r="P17" s="12">
        <f t="shared" si="0"/>
        <v>0.75623268698060941</v>
      </c>
      <c r="Q17" s="12">
        <f t="shared" si="0"/>
        <v>0.80333625987708512</v>
      </c>
      <c r="R17" s="12">
        <f t="shared" si="0"/>
        <v>0.76635711270578299</v>
      </c>
      <c r="S17" s="12">
        <f t="shared" si="0"/>
        <v>0.79058721934369602</v>
      </c>
      <c r="T17" s="12">
        <f t="shared" si="0"/>
        <v>0.8125</v>
      </c>
      <c r="U17" s="12">
        <f t="shared" si="0"/>
        <v>0.85828823411505306</v>
      </c>
      <c r="V17" s="12">
        <f t="shared" si="0"/>
        <v>0.8106432998503954</v>
      </c>
      <c r="W17" s="12">
        <f t="shared" si="0"/>
        <v>0.82515774475880321</v>
      </c>
      <c r="X17" s="12">
        <f t="shared" si="0"/>
        <v>0.83342786916241252</v>
      </c>
      <c r="Y17" s="12">
        <f t="shared" si="0"/>
        <v>0.86329625884732053</v>
      </c>
      <c r="Z17" s="12">
        <f t="shared" si="0"/>
        <v>0.82722832722832718</v>
      </c>
      <c r="AA17" s="12">
        <f t="shared" si="0"/>
        <v>0.84008487654320985</v>
      </c>
      <c r="AB17" s="12">
        <f t="shared" si="0"/>
        <v>0.85024244684819095</v>
      </c>
      <c r="AC17" s="12">
        <f t="shared" si="0"/>
        <v>0.89094997189432268</v>
      </c>
      <c r="AD17" s="12">
        <f t="shared" si="0"/>
        <v>0.85395575553055869</v>
      </c>
      <c r="AE17" s="12">
        <f t="shared" si="0"/>
        <v>0.86069946650859519</v>
      </c>
      <c r="AF17" s="12">
        <f t="shared" si="0"/>
        <v>0.86738284867568072</v>
      </c>
      <c r="AG17" s="12">
        <f t="shared" si="0"/>
        <v>0.9103806228373702</v>
      </c>
      <c r="AH17" s="12">
        <f t="shared" si="0"/>
        <v>0.86491420226359983</v>
      </c>
      <c r="AI17" s="12">
        <f t="shared" si="0"/>
        <v>0.86636539703034221</v>
      </c>
      <c r="AJ17" s="12">
        <f t="shared" si="0"/>
        <v>0.91430476825608531</v>
      </c>
      <c r="AK17" s="12">
        <f t="shared" si="0"/>
        <v>0.9</v>
      </c>
      <c r="AL17" s="12">
        <f t="shared" si="0"/>
        <v>0.85439456808751413</v>
      </c>
      <c r="AM17" s="12">
        <f t="shared" si="0"/>
        <v>0.86716503737780337</v>
      </c>
      <c r="AN17" s="12">
        <f t="shared" si="0"/>
        <v>0.89205298013245038</v>
      </c>
      <c r="AO17" s="12">
        <f t="shared" ref="AO17:AQ17" si="1">(AO14+AO13)/AO12</f>
        <v>0.91500332667997342</v>
      </c>
      <c r="AP17" s="12">
        <f t="shared" ref="AP17" si="2">(AP14+AP13)/AP12</f>
        <v>0.8858009095502779</v>
      </c>
      <c r="AQ17" s="12">
        <f t="shared" si="1"/>
        <v>0.89048504309616361</v>
      </c>
      <c r="AR17" s="12">
        <f t="shared" ref="AR17:AT17" si="3">(AR14+AR13)/AR12</f>
        <v>0.90176204584437858</v>
      </c>
      <c r="AS17" s="12">
        <f t="shared" ref="AS17" si="4">(AS14+AS13)/AS12</f>
        <v>0.92245210727969351</v>
      </c>
      <c r="AT17" s="12">
        <f t="shared" si="3"/>
        <v>0.9039838157485216</v>
      </c>
      <c r="AU17" s="12">
        <f t="shared" ref="AU17:AW17" si="5">(AU14+AU13)/AU12</f>
        <v>0.90946321486031889</v>
      </c>
      <c r="AV17" s="12">
        <f t="shared" ref="AV17" si="6">(AV14+AV13)/AV12</f>
        <v>0.92786035728896765</v>
      </c>
      <c r="AW17" s="12">
        <f t="shared" si="5"/>
        <v>0.94228291677402731</v>
      </c>
    </row>
    <row r="18" spans="2:49" ht="30" customHeight="1" thickBot="1" x14ac:dyDescent="0.25">
      <c r="B18" s="5" t="s">
        <v>60</v>
      </c>
      <c r="C18" s="12">
        <f t="shared" ref="C18:AN19" si="7">C13/(C13+C15)</f>
        <v>0.65562360801781738</v>
      </c>
      <c r="D18" s="12">
        <f t="shared" si="7"/>
        <v>0.70210105052526262</v>
      </c>
      <c r="E18" s="12">
        <f t="shared" si="7"/>
        <v>0.74590626764539814</v>
      </c>
      <c r="F18" s="12">
        <f t="shared" si="7"/>
        <v>0.68302714559912259</v>
      </c>
      <c r="G18" s="12">
        <f t="shared" si="7"/>
        <v>0.69338677354709422</v>
      </c>
      <c r="H18" s="12">
        <f t="shared" si="7"/>
        <v>0.7071600965406275</v>
      </c>
      <c r="I18" s="12">
        <f t="shared" si="7"/>
        <v>0.7548906789413119</v>
      </c>
      <c r="J18" s="12">
        <f t="shared" si="7"/>
        <v>0.69324473975636769</v>
      </c>
      <c r="K18" s="12">
        <f t="shared" si="7"/>
        <v>0.70217575586323822</v>
      </c>
      <c r="L18" s="12">
        <f t="shared" si="7"/>
        <v>0.71329787234042552</v>
      </c>
      <c r="M18" s="12">
        <f t="shared" si="7"/>
        <v>0.78240355259505967</v>
      </c>
      <c r="N18" s="12">
        <f t="shared" si="7"/>
        <v>0.70516556291390731</v>
      </c>
      <c r="O18" s="12">
        <f t="shared" si="7"/>
        <v>0.7164536741214057</v>
      </c>
      <c r="P18" s="12">
        <f t="shared" si="7"/>
        <v>0.7345995893223819</v>
      </c>
      <c r="Q18" s="12">
        <f t="shared" si="7"/>
        <v>0.77458174346932784</v>
      </c>
      <c r="R18" s="12">
        <f t="shared" si="7"/>
        <v>0.74314417594352433</v>
      </c>
      <c r="S18" s="12">
        <f t="shared" si="7"/>
        <v>0.7747222222222222</v>
      </c>
      <c r="T18" s="12">
        <f t="shared" si="7"/>
        <v>0.79123120061177665</v>
      </c>
      <c r="U18" s="12">
        <f t="shared" si="7"/>
        <v>0.8421472229604039</v>
      </c>
      <c r="V18" s="12">
        <f t="shared" si="7"/>
        <v>0.78710222472542946</v>
      </c>
      <c r="W18" s="12">
        <f t="shared" si="7"/>
        <v>0.8060298826040555</v>
      </c>
      <c r="X18" s="12">
        <f t="shared" si="7"/>
        <v>0.81177654755913442</v>
      </c>
      <c r="Y18" s="12">
        <f t="shared" si="7"/>
        <v>0.84362251835735658</v>
      </c>
      <c r="Z18" s="12">
        <f t="shared" si="7"/>
        <v>0.80856907443010162</v>
      </c>
      <c r="AA18" s="12">
        <f t="shared" si="7"/>
        <v>0.81902792140641156</v>
      </c>
      <c r="AB18" s="12">
        <f t="shared" si="7"/>
        <v>0.83388033324917954</v>
      </c>
      <c r="AC18" s="12">
        <f t="shared" si="7"/>
        <v>0.87564901349948077</v>
      </c>
      <c r="AD18" s="12">
        <f t="shared" si="7"/>
        <v>0.83614519427402867</v>
      </c>
      <c r="AE18" s="12">
        <f t="shared" si="7"/>
        <v>0.84223366766061258</v>
      </c>
      <c r="AF18" s="12">
        <f t="shared" si="7"/>
        <v>0.85323446688826388</v>
      </c>
      <c r="AG18" s="12">
        <f t="shared" si="7"/>
        <v>0.89463647199046481</v>
      </c>
      <c r="AH18" s="12">
        <f t="shared" si="7"/>
        <v>0.84670100564140294</v>
      </c>
      <c r="AI18" s="12">
        <f t="shared" si="7"/>
        <v>0.84885407600812302</v>
      </c>
      <c r="AJ18" s="12">
        <f t="shared" si="7"/>
        <v>0.90182954038375729</v>
      </c>
      <c r="AK18" s="12">
        <f t="shared" si="7"/>
        <v>0.88574195110142817</v>
      </c>
      <c r="AL18" s="12">
        <f t="shared" si="7"/>
        <v>0.8406919700490576</v>
      </c>
      <c r="AM18" s="12">
        <f t="shared" si="7"/>
        <v>0.8535598705501618</v>
      </c>
      <c r="AN18" s="12">
        <f t="shared" si="7"/>
        <v>0.87789763598806514</v>
      </c>
      <c r="AO18" s="12">
        <f t="shared" ref="AO18:AQ18" si="8">AO13/(AO13+AO15)</f>
        <v>0.89848197343453506</v>
      </c>
      <c r="AP18" s="12">
        <f t="shared" ref="AP18" si="9">AP13/(AP13+AP15)</f>
        <v>0.86761565836298937</v>
      </c>
      <c r="AQ18" s="12">
        <f t="shared" si="8"/>
        <v>0.87223168654173766</v>
      </c>
      <c r="AR18" s="12">
        <f t="shared" ref="AR18:AT18" si="10">AR13/(AR13+AR15)</f>
        <v>0.88738338516215021</v>
      </c>
      <c r="AS18" s="12">
        <f t="shared" ref="AS18" si="11">AS13/(AS13+AS15)</f>
        <v>0.90945764231286419</v>
      </c>
      <c r="AT18" s="12">
        <f t="shared" si="10"/>
        <v>0.88986397542781925</v>
      </c>
      <c r="AU18" s="12">
        <f t="shared" ref="AU18:AW18" si="12">AU13/(AU13+AU15)</f>
        <v>0.89584199584199586</v>
      </c>
      <c r="AV18" s="12">
        <f t="shared" ref="AV18" si="13">AV13/(AV13+AV15)</f>
        <v>0.92188114915387642</v>
      </c>
      <c r="AW18" s="12">
        <f t="shared" si="12"/>
        <v>0.93382214702011657</v>
      </c>
    </row>
    <row r="19" spans="2:49" ht="30" customHeight="1" thickBot="1" x14ac:dyDescent="0.25">
      <c r="B19" s="5" t="s">
        <v>61</v>
      </c>
      <c r="C19" s="12">
        <f t="shared" si="7"/>
        <v>0.75061124694376524</v>
      </c>
      <c r="D19" s="12">
        <f t="shared" si="7"/>
        <v>0.80622837370242217</v>
      </c>
      <c r="E19" s="12">
        <f t="shared" si="7"/>
        <v>0.84242890084550348</v>
      </c>
      <c r="F19" s="12">
        <f t="shared" si="7"/>
        <v>0.79449360865290064</v>
      </c>
      <c r="G19" s="12">
        <f t="shared" si="7"/>
        <v>0.81734693877551023</v>
      </c>
      <c r="H19" s="12">
        <f t="shared" si="7"/>
        <v>0.78952569169960474</v>
      </c>
      <c r="I19" s="12">
        <f t="shared" si="7"/>
        <v>0.84276126558005748</v>
      </c>
      <c r="J19" s="12">
        <f t="shared" si="7"/>
        <v>0.78417266187050361</v>
      </c>
      <c r="K19" s="12">
        <f t="shared" si="7"/>
        <v>0.81477927063339728</v>
      </c>
      <c r="L19" s="12">
        <f t="shared" si="7"/>
        <v>0.8193384223918575</v>
      </c>
      <c r="M19" s="12">
        <f t="shared" si="7"/>
        <v>0.85443037974683544</v>
      </c>
      <c r="N19" s="12">
        <f t="shared" si="7"/>
        <v>0.83226397800183316</v>
      </c>
      <c r="O19" s="12">
        <f t="shared" si="7"/>
        <v>0.8125</v>
      </c>
      <c r="P19" s="12">
        <f t="shared" si="7"/>
        <v>0.82901554404145072</v>
      </c>
      <c r="Q19" s="12">
        <f t="shared" si="7"/>
        <v>0.88859878154917316</v>
      </c>
      <c r="R19" s="12">
        <f t="shared" si="7"/>
        <v>0.84739336492890993</v>
      </c>
      <c r="S19" s="12">
        <f t="shared" si="7"/>
        <v>0.84593023255813948</v>
      </c>
      <c r="T19" s="12">
        <f t="shared" si="7"/>
        <v>0.88412017167381973</v>
      </c>
      <c r="U19" s="12">
        <f t="shared" si="7"/>
        <v>0.90783034257748774</v>
      </c>
      <c r="V19" s="12">
        <f t="shared" si="7"/>
        <v>0.88475177304964536</v>
      </c>
      <c r="W19" s="12">
        <f t="shared" si="7"/>
        <v>0.88669527896995703</v>
      </c>
      <c r="X19" s="12">
        <f t="shared" si="7"/>
        <v>0.89885931558935361</v>
      </c>
      <c r="Y19" s="12">
        <f t="shared" si="7"/>
        <v>0.92034700315457418</v>
      </c>
      <c r="Z19" s="12">
        <f t="shared" si="7"/>
        <v>0.88059701492537312</v>
      </c>
      <c r="AA19" s="12">
        <f t="shared" si="7"/>
        <v>0.90197568389057747</v>
      </c>
      <c r="AB19" s="12">
        <f t="shared" si="7"/>
        <v>0.89650249821556027</v>
      </c>
      <c r="AC19" s="12">
        <f t="shared" si="7"/>
        <v>0.9306397306397306</v>
      </c>
      <c r="AD19" s="12">
        <f t="shared" si="7"/>
        <v>0.90295358649789026</v>
      </c>
      <c r="AE19" s="12">
        <f t="shared" si="7"/>
        <v>0.91034985422740522</v>
      </c>
      <c r="AF19" s="12">
        <f t="shared" si="7"/>
        <v>0.90456989247311825</v>
      </c>
      <c r="AG19" s="12">
        <f t="shared" si="7"/>
        <v>0.95205047318611991</v>
      </c>
      <c r="AH19" s="12">
        <f t="shared" si="7"/>
        <v>0.91791577444682371</v>
      </c>
      <c r="AI19" s="12">
        <f t="shared" si="7"/>
        <v>0.91666666666666663</v>
      </c>
      <c r="AJ19" s="12">
        <f t="shared" si="7"/>
        <v>0.95118733509234832</v>
      </c>
      <c r="AK19" s="12">
        <f t="shared" si="7"/>
        <v>0.93706733794839525</v>
      </c>
      <c r="AL19" s="12">
        <f t="shared" si="7"/>
        <v>0.89153254023792861</v>
      </c>
      <c r="AM19" s="12">
        <f t="shared" si="7"/>
        <v>0.90059642147117291</v>
      </c>
      <c r="AN19" s="12">
        <f t="shared" si="7"/>
        <v>0.928698752228164</v>
      </c>
      <c r="AO19" s="12">
        <f t="shared" ref="AO19:AQ19" si="14">AO14/(AO14+AO16)</f>
        <v>0.95378619153674837</v>
      </c>
      <c r="AP19" s="12">
        <f t="shared" ref="AP19" si="15">AP14/(AP14+AP16)</f>
        <v>0.93031358885017423</v>
      </c>
      <c r="AQ19" s="12">
        <f t="shared" si="14"/>
        <v>0.93196902654867253</v>
      </c>
      <c r="AR19" s="12">
        <f t="shared" ref="AR19:AT19" si="16">AR14/(AR14+AR16)</f>
        <v>0.93563579277864994</v>
      </c>
      <c r="AS19" s="12">
        <f t="shared" ref="AS19" si="17">AS14/(AS14+AS16)</f>
        <v>0.95055744062045566</v>
      </c>
      <c r="AT19" s="12">
        <f t="shared" si="16"/>
        <v>0.93843683083511775</v>
      </c>
      <c r="AU19" s="12">
        <f t="shared" ref="AU19:AW19" si="18">AU14/(AU14+AU16)</f>
        <v>0.94178589047853967</v>
      </c>
      <c r="AV19" s="12">
        <f t="shared" ref="AV19" si="19">AV14/(AV14+AV16)</f>
        <v>0.94135939582407824</v>
      </c>
      <c r="AW19" s="12">
        <f t="shared" si="18"/>
        <v>0.96070405239459677</v>
      </c>
    </row>
  </sheetData>
  <phoneticPr fontId="1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1:AW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49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172</v>
      </c>
      <c r="AW11" s="4" t="s">
        <v>173</v>
      </c>
    </row>
    <row r="12" spans="2:49" ht="20.100000000000001" customHeight="1" thickBot="1" x14ac:dyDescent="0.25">
      <c r="B12" s="5" t="s">
        <v>63</v>
      </c>
      <c r="C12" s="6">
        <v>259</v>
      </c>
      <c r="D12" s="6">
        <v>280</v>
      </c>
      <c r="E12" s="6">
        <v>217</v>
      </c>
      <c r="F12" s="6">
        <v>148</v>
      </c>
      <c r="G12" s="6">
        <v>130</v>
      </c>
      <c r="H12" s="6">
        <v>214</v>
      </c>
      <c r="I12" s="6">
        <v>275</v>
      </c>
      <c r="J12" s="6">
        <v>173</v>
      </c>
      <c r="K12" s="6">
        <v>194</v>
      </c>
      <c r="L12" s="6">
        <v>188</v>
      </c>
      <c r="M12" s="6">
        <v>184</v>
      </c>
      <c r="N12" s="6">
        <v>229</v>
      </c>
      <c r="O12" s="6">
        <v>119</v>
      </c>
      <c r="P12" s="6">
        <v>135</v>
      </c>
      <c r="Q12" s="6">
        <v>111</v>
      </c>
      <c r="R12" s="6">
        <v>129</v>
      </c>
      <c r="S12" s="6">
        <v>168</v>
      </c>
      <c r="T12" s="6">
        <v>159</v>
      </c>
      <c r="U12" s="6">
        <v>137</v>
      </c>
      <c r="V12" s="6">
        <v>150</v>
      </c>
      <c r="W12" s="6">
        <v>218</v>
      </c>
      <c r="X12" s="6">
        <v>224</v>
      </c>
      <c r="Y12" s="6">
        <v>182</v>
      </c>
      <c r="Z12" s="6">
        <v>200</v>
      </c>
      <c r="AA12" s="6">
        <v>194</v>
      </c>
      <c r="AB12" s="6">
        <v>196</v>
      </c>
      <c r="AC12" s="6">
        <v>199</v>
      </c>
      <c r="AD12" s="6">
        <v>211</v>
      </c>
      <c r="AE12" s="19">
        <v>181</v>
      </c>
      <c r="AF12" s="6">
        <v>194</v>
      </c>
      <c r="AG12" s="6">
        <v>225</v>
      </c>
      <c r="AH12" s="6">
        <v>231</v>
      </c>
      <c r="AI12" s="6">
        <v>174</v>
      </c>
      <c r="AJ12" s="6">
        <v>162</v>
      </c>
      <c r="AK12" s="6">
        <v>223</v>
      </c>
      <c r="AL12" s="6">
        <v>211</v>
      </c>
      <c r="AM12" s="6">
        <v>178</v>
      </c>
      <c r="AN12" s="24">
        <v>184</v>
      </c>
      <c r="AO12" s="24">
        <v>173</v>
      </c>
      <c r="AP12" s="6">
        <v>193</v>
      </c>
      <c r="AQ12" s="6">
        <v>167</v>
      </c>
      <c r="AR12" s="6">
        <v>213</v>
      </c>
      <c r="AS12" s="6">
        <v>155</v>
      </c>
      <c r="AT12" s="6">
        <v>176</v>
      </c>
      <c r="AU12" s="6">
        <v>192</v>
      </c>
      <c r="AV12" s="6">
        <v>216</v>
      </c>
      <c r="AW12" s="6">
        <v>264</v>
      </c>
    </row>
    <row r="13" spans="2:49" ht="20.100000000000001" customHeight="1" thickBot="1" x14ac:dyDescent="0.25">
      <c r="B13" s="5" t="s">
        <v>64</v>
      </c>
      <c r="C13" s="6">
        <v>182</v>
      </c>
      <c r="D13" s="6">
        <v>222</v>
      </c>
      <c r="E13" s="6">
        <v>185</v>
      </c>
      <c r="F13" s="6">
        <v>243</v>
      </c>
      <c r="G13" s="6">
        <v>232</v>
      </c>
      <c r="H13" s="6">
        <v>165</v>
      </c>
      <c r="I13" s="6">
        <v>237</v>
      </c>
      <c r="J13" s="6">
        <v>124</v>
      </c>
      <c r="K13" s="6">
        <v>150</v>
      </c>
      <c r="L13" s="6">
        <v>159</v>
      </c>
      <c r="M13" s="6">
        <v>133</v>
      </c>
      <c r="N13" s="6">
        <v>126</v>
      </c>
      <c r="O13" s="6">
        <v>110</v>
      </c>
      <c r="P13" s="6">
        <v>103</v>
      </c>
      <c r="Q13" s="6">
        <v>105</v>
      </c>
      <c r="R13" s="6">
        <v>166</v>
      </c>
      <c r="S13" s="6">
        <v>183</v>
      </c>
      <c r="T13" s="6">
        <v>147</v>
      </c>
      <c r="U13" s="6">
        <v>158</v>
      </c>
      <c r="V13" s="6">
        <v>130</v>
      </c>
      <c r="W13" s="6">
        <v>167</v>
      </c>
      <c r="X13" s="6">
        <v>165</v>
      </c>
      <c r="Y13" s="6">
        <v>178</v>
      </c>
      <c r="Z13" s="6">
        <v>232</v>
      </c>
      <c r="AA13" s="6">
        <v>156</v>
      </c>
      <c r="AB13" s="6">
        <v>156</v>
      </c>
      <c r="AC13" s="6">
        <v>155</v>
      </c>
      <c r="AD13" s="6">
        <v>153</v>
      </c>
      <c r="AE13" s="19">
        <v>153</v>
      </c>
      <c r="AF13" s="6">
        <v>212</v>
      </c>
      <c r="AG13" s="6">
        <v>176</v>
      </c>
      <c r="AH13" s="6">
        <v>206</v>
      </c>
      <c r="AI13" s="6">
        <v>213</v>
      </c>
      <c r="AJ13" s="6">
        <v>163</v>
      </c>
      <c r="AK13" s="6">
        <v>212</v>
      </c>
      <c r="AL13" s="6">
        <v>184</v>
      </c>
      <c r="AM13" s="6">
        <v>158</v>
      </c>
      <c r="AN13" s="24">
        <v>142</v>
      </c>
      <c r="AO13" s="24">
        <v>106</v>
      </c>
      <c r="AP13" s="6">
        <v>113</v>
      </c>
      <c r="AQ13" s="6">
        <v>146</v>
      </c>
      <c r="AR13" s="6">
        <v>122</v>
      </c>
      <c r="AS13" s="6">
        <v>118</v>
      </c>
      <c r="AT13" s="6">
        <v>188</v>
      </c>
      <c r="AU13" s="6">
        <v>174</v>
      </c>
      <c r="AV13" s="6">
        <v>91</v>
      </c>
      <c r="AW13" s="6">
        <v>170</v>
      </c>
    </row>
    <row r="14" spans="2:49" ht="20.100000000000001" customHeight="1" thickBot="1" x14ac:dyDescent="0.25">
      <c r="B14" s="5" t="s">
        <v>65</v>
      </c>
      <c r="C14" s="6">
        <v>759</v>
      </c>
      <c r="D14" s="6">
        <v>595</v>
      </c>
      <c r="E14" s="6">
        <v>881</v>
      </c>
      <c r="F14" s="6">
        <v>670</v>
      </c>
      <c r="G14" s="6">
        <v>678</v>
      </c>
      <c r="H14" s="6">
        <v>900</v>
      </c>
      <c r="I14" s="6">
        <v>645</v>
      </c>
      <c r="J14" s="6">
        <v>732</v>
      </c>
      <c r="K14" s="6">
        <v>607</v>
      </c>
      <c r="L14" s="6">
        <v>707</v>
      </c>
      <c r="M14" s="6">
        <v>555</v>
      </c>
      <c r="N14" s="6">
        <v>599</v>
      </c>
      <c r="O14" s="6">
        <v>642</v>
      </c>
      <c r="P14" s="6">
        <v>600</v>
      </c>
      <c r="Q14" s="6">
        <v>744</v>
      </c>
      <c r="R14" s="6">
        <v>596</v>
      </c>
      <c r="S14" s="6">
        <v>494</v>
      </c>
      <c r="T14" s="6">
        <v>539</v>
      </c>
      <c r="U14" s="6">
        <v>649</v>
      </c>
      <c r="V14" s="6">
        <v>524</v>
      </c>
      <c r="W14" s="6">
        <v>455</v>
      </c>
      <c r="X14" s="6">
        <v>650</v>
      </c>
      <c r="Y14" s="6">
        <v>533</v>
      </c>
      <c r="Z14" s="6">
        <v>549</v>
      </c>
      <c r="AA14" s="6">
        <v>679</v>
      </c>
      <c r="AB14" s="6">
        <v>624</v>
      </c>
      <c r="AC14" s="6">
        <v>612</v>
      </c>
      <c r="AD14" s="6">
        <v>609</v>
      </c>
      <c r="AE14" s="19">
        <v>473</v>
      </c>
      <c r="AF14" s="6">
        <v>674</v>
      </c>
      <c r="AG14" s="6">
        <v>720</v>
      </c>
      <c r="AH14" s="6">
        <v>544</v>
      </c>
      <c r="AI14" s="6">
        <v>517</v>
      </c>
      <c r="AJ14" s="6">
        <v>592</v>
      </c>
      <c r="AK14" s="6">
        <v>612</v>
      </c>
      <c r="AL14" s="6">
        <v>547</v>
      </c>
      <c r="AM14" s="6">
        <v>570</v>
      </c>
      <c r="AN14" s="24">
        <v>598</v>
      </c>
      <c r="AO14" s="24">
        <v>439</v>
      </c>
      <c r="AP14" s="6">
        <v>457</v>
      </c>
      <c r="AQ14" s="6">
        <v>507</v>
      </c>
      <c r="AR14" s="6">
        <v>504</v>
      </c>
      <c r="AS14" s="6">
        <v>549</v>
      </c>
      <c r="AT14" s="6">
        <v>590</v>
      </c>
      <c r="AU14" s="6">
        <v>691</v>
      </c>
      <c r="AV14" s="6">
        <v>662</v>
      </c>
      <c r="AW14" s="6">
        <v>793</v>
      </c>
    </row>
    <row r="15" spans="2:49" ht="20.100000000000001" customHeight="1" thickBot="1" x14ac:dyDescent="0.25">
      <c r="B15" s="5" t="s">
        <v>66</v>
      </c>
      <c r="C15" s="6">
        <v>356</v>
      </c>
      <c r="D15" s="6">
        <v>288</v>
      </c>
      <c r="E15" s="6">
        <v>348</v>
      </c>
      <c r="F15" s="6">
        <v>180</v>
      </c>
      <c r="G15" s="6">
        <v>203</v>
      </c>
      <c r="H15" s="6">
        <v>286</v>
      </c>
      <c r="I15" s="6">
        <v>302</v>
      </c>
      <c r="J15" s="6">
        <v>221</v>
      </c>
      <c r="K15" s="6">
        <v>266</v>
      </c>
      <c r="L15" s="6">
        <v>230</v>
      </c>
      <c r="M15" s="6">
        <v>269</v>
      </c>
      <c r="N15" s="6">
        <v>256</v>
      </c>
      <c r="O15" s="6">
        <v>211</v>
      </c>
      <c r="P15" s="6">
        <v>277</v>
      </c>
      <c r="Q15" s="6">
        <v>193</v>
      </c>
      <c r="R15" s="6">
        <v>250</v>
      </c>
      <c r="S15" s="6">
        <v>309</v>
      </c>
      <c r="T15" s="6">
        <v>307</v>
      </c>
      <c r="U15" s="6">
        <v>249</v>
      </c>
      <c r="V15" s="6">
        <v>233</v>
      </c>
      <c r="W15" s="6">
        <v>308</v>
      </c>
      <c r="X15" s="6">
        <v>370</v>
      </c>
      <c r="Y15" s="6">
        <v>284</v>
      </c>
      <c r="Z15" s="6">
        <v>198</v>
      </c>
      <c r="AA15" s="6">
        <v>271</v>
      </c>
      <c r="AB15" s="6">
        <v>248</v>
      </c>
      <c r="AC15" s="6">
        <v>294</v>
      </c>
      <c r="AD15" s="6">
        <v>285</v>
      </c>
      <c r="AE15" s="19">
        <v>254</v>
      </c>
      <c r="AF15" s="6">
        <v>381</v>
      </c>
      <c r="AG15" s="6">
        <v>315</v>
      </c>
      <c r="AH15" s="6">
        <v>332</v>
      </c>
      <c r="AI15" s="6">
        <v>196</v>
      </c>
      <c r="AJ15" s="6">
        <v>163</v>
      </c>
      <c r="AK15" s="6">
        <v>240</v>
      </c>
      <c r="AL15" s="6">
        <v>197</v>
      </c>
      <c r="AM15" s="6">
        <v>185</v>
      </c>
      <c r="AN15" s="24">
        <v>190</v>
      </c>
      <c r="AO15" s="24">
        <v>206</v>
      </c>
      <c r="AP15" s="6">
        <v>207</v>
      </c>
      <c r="AQ15" s="6">
        <v>237</v>
      </c>
      <c r="AR15" s="6">
        <v>128</v>
      </c>
      <c r="AS15" s="6">
        <v>216</v>
      </c>
      <c r="AT15" s="6">
        <v>285</v>
      </c>
      <c r="AU15" s="6">
        <v>203</v>
      </c>
      <c r="AV15" s="6">
        <v>248</v>
      </c>
      <c r="AW15" s="6">
        <v>160</v>
      </c>
    </row>
    <row r="16" spans="2:49" ht="20.100000000000001" customHeight="1" thickBot="1" x14ac:dyDescent="0.25">
      <c r="B16" s="5" t="s">
        <v>67</v>
      </c>
      <c r="C16" s="6">
        <v>4266</v>
      </c>
      <c r="D16" s="6">
        <v>4374</v>
      </c>
      <c r="E16" s="6">
        <v>4654</v>
      </c>
      <c r="F16" s="6">
        <v>3949</v>
      </c>
      <c r="G16" s="6">
        <v>3719</v>
      </c>
      <c r="H16" s="6">
        <v>4416</v>
      </c>
      <c r="I16" s="6">
        <v>4413</v>
      </c>
      <c r="J16" s="6">
        <v>4185</v>
      </c>
      <c r="K16" s="6">
        <v>4109</v>
      </c>
      <c r="L16" s="6">
        <v>4223</v>
      </c>
      <c r="M16" s="6">
        <v>4359</v>
      </c>
      <c r="N16" s="6">
        <v>4227</v>
      </c>
      <c r="O16" s="6">
        <v>3801</v>
      </c>
      <c r="P16" s="6">
        <v>3757</v>
      </c>
      <c r="Q16" s="6">
        <v>4347</v>
      </c>
      <c r="R16" s="6">
        <v>3939</v>
      </c>
      <c r="S16" s="6">
        <v>3803</v>
      </c>
      <c r="T16" s="6">
        <v>4172</v>
      </c>
      <c r="U16" s="6">
        <v>4358</v>
      </c>
      <c r="V16" s="6">
        <v>4055</v>
      </c>
      <c r="W16" s="6">
        <v>4052</v>
      </c>
      <c r="X16" s="6">
        <v>4522</v>
      </c>
      <c r="Y16" s="6">
        <v>4466</v>
      </c>
      <c r="Z16" s="6">
        <v>4193</v>
      </c>
      <c r="AA16" s="6">
        <v>4115</v>
      </c>
      <c r="AB16" s="6">
        <v>4430</v>
      </c>
      <c r="AC16" s="6">
        <v>4935</v>
      </c>
      <c r="AD16" s="6">
        <v>4762</v>
      </c>
      <c r="AE16" s="19">
        <v>4129</v>
      </c>
      <c r="AF16" s="6">
        <v>4772</v>
      </c>
      <c r="AG16" s="6">
        <v>5421</v>
      </c>
      <c r="AH16" s="6">
        <v>4695</v>
      </c>
      <c r="AI16" s="6">
        <v>4327</v>
      </c>
      <c r="AJ16" s="6">
        <v>4163</v>
      </c>
      <c r="AK16" s="6">
        <v>5064</v>
      </c>
      <c r="AL16" s="6">
        <v>4144</v>
      </c>
      <c r="AM16" s="6">
        <v>4273</v>
      </c>
      <c r="AN16" s="24">
        <v>4565</v>
      </c>
      <c r="AO16" s="24">
        <v>4741</v>
      </c>
      <c r="AP16" s="6">
        <v>4563</v>
      </c>
      <c r="AQ16" s="6">
        <v>4182</v>
      </c>
      <c r="AR16" s="6">
        <v>4894</v>
      </c>
      <c r="AS16" s="6">
        <v>4522</v>
      </c>
      <c r="AT16" s="6">
        <v>4324</v>
      </c>
      <c r="AU16" s="6">
        <v>4600</v>
      </c>
      <c r="AV16" s="6">
        <v>4797</v>
      </c>
      <c r="AW16" s="6">
        <v>5325</v>
      </c>
    </row>
    <row r="17" spans="2:49" ht="20.100000000000001" customHeight="1" thickBot="1" x14ac:dyDescent="0.25">
      <c r="B17" s="5" t="s">
        <v>68</v>
      </c>
      <c r="C17" s="6">
        <v>1744</v>
      </c>
      <c r="D17" s="6">
        <v>1908</v>
      </c>
      <c r="E17" s="6">
        <v>1739</v>
      </c>
      <c r="F17" s="6">
        <v>1556</v>
      </c>
      <c r="G17" s="6">
        <v>1395</v>
      </c>
      <c r="H17" s="6">
        <v>1266</v>
      </c>
      <c r="I17" s="6">
        <v>1464</v>
      </c>
      <c r="J17" s="6">
        <v>1242</v>
      </c>
      <c r="K17" s="6">
        <v>1263</v>
      </c>
      <c r="L17" s="6">
        <v>1338</v>
      </c>
      <c r="M17" s="6">
        <v>1410</v>
      </c>
      <c r="N17" s="6">
        <v>1171</v>
      </c>
      <c r="O17" s="6">
        <v>1349</v>
      </c>
      <c r="P17" s="6">
        <v>1662</v>
      </c>
      <c r="Q17" s="6">
        <v>1453</v>
      </c>
      <c r="R17" s="6">
        <v>1481</v>
      </c>
      <c r="S17" s="6">
        <v>1613</v>
      </c>
      <c r="T17" s="6">
        <v>1850</v>
      </c>
      <c r="U17" s="6">
        <v>1883</v>
      </c>
      <c r="V17" s="6">
        <v>1752</v>
      </c>
      <c r="W17" s="6">
        <v>1717</v>
      </c>
      <c r="X17" s="6">
        <v>1815</v>
      </c>
      <c r="Y17" s="6">
        <v>1656</v>
      </c>
      <c r="Z17" s="6">
        <v>1453</v>
      </c>
      <c r="AA17" s="6">
        <v>1643</v>
      </c>
      <c r="AB17" s="6">
        <v>1764</v>
      </c>
      <c r="AC17" s="6">
        <v>1703</v>
      </c>
      <c r="AD17" s="6">
        <v>1923</v>
      </c>
      <c r="AE17" s="19">
        <v>1575</v>
      </c>
      <c r="AF17" s="6">
        <v>1922</v>
      </c>
      <c r="AG17" s="6">
        <v>1709</v>
      </c>
      <c r="AH17" s="6">
        <v>1731</v>
      </c>
      <c r="AI17" s="6">
        <v>1578</v>
      </c>
      <c r="AJ17" s="6">
        <v>1440</v>
      </c>
      <c r="AK17" s="6">
        <v>1798</v>
      </c>
      <c r="AL17" s="6">
        <v>1330</v>
      </c>
      <c r="AM17" s="6">
        <v>1285</v>
      </c>
      <c r="AN17" s="24">
        <v>1380</v>
      </c>
      <c r="AO17" s="24">
        <v>1542</v>
      </c>
      <c r="AP17" s="6">
        <v>1482</v>
      </c>
      <c r="AQ17" s="6">
        <v>1439</v>
      </c>
      <c r="AR17" s="6">
        <v>1467</v>
      </c>
      <c r="AS17" s="6">
        <v>1456</v>
      </c>
      <c r="AT17" s="6">
        <v>1403</v>
      </c>
      <c r="AU17" s="6">
        <v>1268</v>
      </c>
      <c r="AV17" s="6">
        <v>1371</v>
      </c>
      <c r="AW17" s="6">
        <v>1453</v>
      </c>
    </row>
    <row r="18" spans="2:49" ht="20.100000000000001" customHeight="1" thickBot="1" x14ac:dyDescent="0.25">
      <c r="B18" s="5" t="s">
        <v>69</v>
      </c>
      <c r="C18" s="6">
        <v>4283</v>
      </c>
      <c r="D18" s="6">
        <v>4318</v>
      </c>
      <c r="E18" s="6">
        <v>4650</v>
      </c>
      <c r="F18" s="6">
        <v>3961</v>
      </c>
      <c r="G18" s="6">
        <v>3696</v>
      </c>
      <c r="H18" s="6">
        <v>4218</v>
      </c>
      <c r="I18" s="6">
        <v>4415</v>
      </c>
      <c r="J18" s="6">
        <v>3965</v>
      </c>
      <c r="K18" s="6">
        <v>4047</v>
      </c>
      <c r="L18" s="6">
        <v>4234</v>
      </c>
      <c r="M18" s="6">
        <v>4386</v>
      </c>
      <c r="N18" s="6">
        <v>4131</v>
      </c>
      <c r="O18" s="6">
        <v>3764</v>
      </c>
      <c r="P18" s="6">
        <v>3865</v>
      </c>
      <c r="Q18" s="6">
        <v>4255</v>
      </c>
      <c r="R18" s="6">
        <v>3896</v>
      </c>
      <c r="S18" s="6">
        <v>3800</v>
      </c>
      <c r="T18" s="6">
        <v>4052</v>
      </c>
      <c r="U18" s="6">
        <v>4173</v>
      </c>
      <c r="V18" s="6">
        <v>4025</v>
      </c>
      <c r="W18" s="6">
        <v>3999</v>
      </c>
      <c r="X18" s="6">
        <v>4382</v>
      </c>
      <c r="Y18" s="6">
        <v>4260</v>
      </c>
      <c r="Z18" s="6">
        <v>4000</v>
      </c>
      <c r="AA18" s="6">
        <v>3909</v>
      </c>
      <c r="AB18" s="6">
        <v>4485</v>
      </c>
      <c r="AC18" s="6">
        <v>4817</v>
      </c>
      <c r="AD18" s="6">
        <v>4874</v>
      </c>
      <c r="AE18" s="19">
        <v>4492</v>
      </c>
      <c r="AF18" s="6">
        <v>4740</v>
      </c>
      <c r="AG18" s="6">
        <v>5364</v>
      </c>
      <c r="AH18" s="6">
        <v>4774</v>
      </c>
      <c r="AI18" s="6">
        <v>4094</v>
      </c>
      <c r="AJ18" s="6">
        <v>3958</v>
      </c>
      <c r="AK18" s="6">
        <v>4833</v>
      </c>
      <c r="AL18" s="6">
        <v>4194</v>
      </c>
      <c r="AM18" s="6">
        <v>3874</v>
      </c>
      <c r="AN18" s="24">
        <v>4274</v>
      </c>
      <c r="AO18" s="24">
        <v>4647</v>
      </c>
      <c r="AP18" s="6">
        <v>4474</v>
      </c>
      <c r="AQ18" s="6">
        <v>4183</v>
      </c>
      <c r="AR18" s="6">
        <v>4838</v>
      </c>
      <c r="AS18" s="6">
        <v>4500</v>
      </c>
      <c r="AT18" s="6">
        <v>4463</v>
      </c>
      <c r="AU18" s="6">
        <v>4440</v>
      </c>
      <c r="AV18" s="6">
        <v>4784</v>
      </c>
      <c r="AW18" s="6">
        <v>5082</v>
      </c>
    </row>
    <row r="19" spans="2:49" ht="20.100000000000001" customHeight="1" thickBot="1" x14ac:dyDescent="0.25">
      <c r="B19" s="5" t="s">
        <v>70</v>
      </c>
      <c r="C19" s="6">
        <v>1814</v>
      </c>
      <c r="D19" s="6">
        <v>1883</v>
      </c>
      <c r="E19" s="6">
        <v>1656</v>
      </c>
      <c r="F19" s="6">
        <v>1499</v>
      </c>
      <c r="G19" s="6">
        <v>1386</v>
      </c>
      <c r="H19" s="6">
        <v>1258</v>
      </c>
      <c r="I19" s="6">
        <v>1382</v>
      </c>
      <c r="J19" s="6">
        <v>1203</v>
      </c>
      <c r="K19" s="6">
        <v>1217</v>
      </c>
      <c r="L19" s="6">
        <v>1237</v>
      </c>
      <c r="M19" s="6">
        <v>1260</v>
      </c>
      <c r="N19" s="6">
        <v>1216</v>
      </c>
      <c r="O19" s="6">
        <v>1262</v>
      </c>
      <c r="P19" s="6">
        <v>1648</v>
      </c>
      <c r="Q19" s="6">
        <v>1511</v>
      </c>
      <c r="R19" s="6">
        <v>1541</v>
      </c>
      <c r="S19" s="6">
        <v>1620</v>
      </c>
      <c r="T19" s="6">
        <v>1821</v>
      </c>
      <c r="U19" s="6">
        <v>1812</v>
      </c>
      <c r="V19" s="6">
        <v>1661</v>
      </c>
      <c r="W19" s="6">
        <v>1626</v>
      </c>
      <c r="X19" s="6">
        <v>1654</v>
      </c>
      <c r="Y19" s="6">
        <v>1505</v>
      </c>
      <c r="Z19" s="6">
        <v>1399</v>
      </c>
      <c r="AA19" s="6">
        <v>1604</v>
      </c>
      <c r="AB19" s="6">
        <v>1721</v>
      </c>
      <c r="AC19" s="6">
        <v>1613</v>
      </c>
      <c r="AD19" s="6">
        <v>1811</v>
      </c>
      <c r="AE19" s="19">
        <v>1511</v>
      </c>
      <c r="AF19" s="6">
        <v>1764</v>
      </c>
      <c r="AG19" s="6">
        <v>1643</v>
      </c>
      <c r="AH19" s="6">
        <v>1635</v>
      </c>
      <c r="AI19" s="6">
        <v>1493</v>
      </c>
      <c r="AJ19" s="6">
        <v>1409</v>
      </c>
      <c r="AK19" s="6">
        <v>1631</v>
      </c>
      <c r="AL19" s="6">
        <v>1235</v>
      </c>
      <c r="AM19" s="6">
        <v>1093</v>
      </c>
      <c r="AN19" s="24">
        <v>1312</v>
      </c>
      <c r="AO19" s="24">
        <v>1368</v>
      </c>
      <c r="AP19" s="6">
        <v>1369</v>
      </c>
      <c r="AQ19" s="6">
        <v>1327</v>
      </c>
      <c r="AR19" s="6">
        <v>1384</v>
      </c>
      <c r="AS19" s="6">
        <v>1405</v>
      </c>
      <c r="AT19" s="6">
        <v>1351</v>
      </c>
      <c r="AU19" s="6">
        <v>1178</v>
      </c>
      <c r="AV19" s="6">
        <v>1326</v>
      </c>
      <c r="AW19" s="6">
        <v>1421</v>
      </c>
    </row>
    <row r="20" spans="2:49" ht="20.100000000000001" customHeight="1" thickBot="1" x14ac:dyDescent="0.25">
      <c r="B20" s="5" t="s">
        <v>72</v>
      </c>
      <c r="C20" s="6">
        <v>783</v>
      </c>
      <c r="D20" s="6">
        <v>900</v>
      </c>
      <c r="E20" s="6">
        <v>940</v>
      </c>
      <c r="F20" s="6">
        <v>605</v>
      </c>
      <c r="G20" s="6">
        <v>580</v>
      </c>
      <c r="H20" s="6">
        <v>523</v>
      </c>
      <c r="I20" s="6">
        <v>726</v>
      </c>
      <c r="J20" s="6">
        <v>485</v>
      </c>
      <c r="K20" s="6">
        <v>491</v>
      </c>
      <c r="L20" s="6">
        <v>556</v>
      </c>
      <c r="M20" s="6">
        <v>573</v>
      </c>
      <c r="N20" s="6">
        <v>597</v>
      </c>
      <c r="O20" s="6">
        <v>449</v>
      </c>
      <c r="P20" s="6">
        <v>481</v>
      </c>
      <c r="Q20" s="6">
        <v>440</v>
      </c>
      <c r="R20" s="6">
        <v>452</v>
      </c>
      <c r="S20" s="6">
        <v>661</v>
      </c>
      <c r="T20" s="6">
        <v>508</v>
      </c>
      <c r="U20" s="6">
        <v>436</v>
      </c>
      <c r="V20" s="6">
        <v>312</v>
      </c>
      <c r="W20" s="6">
        <v>432</v>
      </c>
      <c r="X20" s="6">
        <v>440</v>
      </c>
      <c r="Y20" s="6">
        <v>530</v>
      </c>
      <c r="Z20" s="6">
        <v>376</v>
      </c>
      <c r="AA20" s="6">
        <v>386</v>
      </c>
      <c r="AB20" s="6">
        <v>648</v>
      </c>
      <c r="AC20" s="6">
        <v>473</v>
      </c>
      <c r="AD20" s="6">
        <v>459</v>
      </c>
      <c r="AE20" s="19">
        <v>356</v>
      </c>
      <c r="AF20" s="6">
        <v>462</v>
      </c>
      <c r="AG20" s="6">
        <v>758</v>
      </c>
      <c r="AH20" s="6">
        <v>464</v>
      </c>
      <c r="AI20" s="6">
        <v>491</v>
      </c>
      <c r="AJ20" s="6">
        <v>385</v>
      </c>
      <c r="AK20" s="6">
        <v>397</v>
      </c>
      <c r="AL20" s="6">
        <v>452</v>
      </c>
      <c r="AM20" s="6">
        <v>368</v>
      </c>
      <c r="AN20" s="24">
        <v>385</v>
      </c>
      <c r="AO20" s="24">
        <v>363</v>
      </c>
      <c r="AP20" s="6">
        <v>345</v>
      </c>
      <c r="AQ20" s="6">
        <v>421</v>
      </c>
      <c r="AR20" s="6">
        <v>506</v>
      </c>
      <c r="AS20" s="6">
        <v>327</v>
      </c>
      <c r="AT20" s="6">
        <v>467</v>
      </c>
      <c r="AU20" s="6">
        <v>476</v>
      </c>
      <c r="AV20" s="6">
        <v>486</v>
      </c>
      <c r="AW20" s="6">
        <v>389</v>
      </c>
    </row>
    <row r="21" spans="2:49" ht="20.100000000000001" customHeight="1" thickBot="1" x14ac:dyDescent="0.25">
      <c r="B21" s="5" t="s">
        <v>71</v>
      </c>
      <c r="C21" s="6">
        <v>293</v>
      </c>
      <c r="D21" s="6">
        <v>418</v>
      </c>
      <c r="E21" s="6">
        <v>304</v>
      </c>
      <c r="F21" s="6">
        <v>333</v>
      </c>
      <c r="G21" s="6">
        <v>298</v>
      </c>
      <c r="H21" s="6">
        <v>334</v>
      </c>
      <c r="I21" s="6">
        <v>327</v>
      </c>
      <c r="J21" s="6">
        <v>220</v>
      </c>
      <c r="K21" s="6">
        <v>269</v>
      </c>
      <c r="L21" s="6">
        <v>347</v>
      </c>
      <c r="M21" s="6">
        <v>287</v>
      </c>
      <c r="N21" s="6">
        <v>326</v>
      </c>
      <c r="O21" s="6">
        <v>246</v>
      </c>
      <c r="P21" s="6">
        <v>321</v>
      </c>
      <c r="Q21" s="6">
        <v>299</v>
      </c>
      <c r="R21" s="6">
        <v>275</v>
      </c>
      <c r="S21" s="6">
        <v>411</v>
      </c>
      <c r="T21" s="6">
        <v>344</v>
      </c>
      <c r="U21" s="6">
        <v>326</v>
      </c>
      <c r="V21" s="6">
        <v>248</v>
      </c>
      <c r="W21" s="6">
        <v>288</v>
      </c>
      <c r="X21" s="6">
        <v>255</v>
      </c>
      <c r="Y21" s="6">
        <v>240</v>
      </c>
      <c r="Z21" s="6">
        <v>234</v>
      </c>
      <c r="AA21" s="6">
        <v>199</v>
      </c>
      <c r="AB21" s="6">
        <v>229</v>
      </c>
      <c r="AC21" s="6">
        <v>270</v>
      </c>
      <c r="AD21" s="6">
        <v>211</v>
      </c>
      <c r="AE21" s="19">
        <v>217</v>
      </c>
      <c r="AF21" s="6">
        <v>365</v>
      </c>
      <c r="AG21" s="6">
        <v>227</v>
      </c>
      <c r="AH21" s="6">
        <v>176</v>
      </c>
      <c r="AI21" s="6">
        <v>201</v>
      </c>
      <c r="AJ21" s="6">
        <v>103</v>
      </c>
      <c r="AK21" s="6">
        <v>148</v>
      </c>
      <c r="AL21" s="6">
        <v>154</v>
      </c>
      <c r="AM21" s="6">
        <v>168</v>
      </c>
      <c r="AN21" s="24">
        <v>112</v>
      </c>
      <c r="AO21" s="24">
        <v>175</v>
      </c>
      <c r="AP21" s="6">
        <v>90</v>
      </c>
      <c r="AQ21" s="6">
        <v>41</v>
      </c>
      <c r="AR21" s="6">
        <v>58</v>
      </c>
      <c r="AS21" s="6">
        <v>84</v>
      </c>
      <c r="AT21" s="6">
        <v>147</v>
      </c>
      <c r="AU21" s="6">
        <v>57</v>
      </c>
      <c r="AV21" s="6">
        <v>52</v>
      </c>
      <c r="AW21" s="6">
        <v>144</v>
      </c>
    </row>
    <row r="22" spans="2:49" ht="20.100000000000001" customHeight="1" thickBot="1" x14ac:dyDescent="0.25">
      <c r="B22" s="5" t="s">
        <v>73</v>
      </c>
      <c r="C22" s="6">
        <v>1074</v>
      </c>
      <c r="D22" s="6">
        <v>926</v>
      </c>
      <c r="E22" s="6">
        <v>954</v>
      </c>
      <c r="F22" s="6">
        <v>849</v>
      </c>
      <c r="G22" s="6">
        <v>694</v>
      </c>
      <c r="H22" s="6">
        <v>931</v>
      </c>
      <c r="I22" s="6">
        <v>882</v>
      </c>
      <c r="J22" s="6">
        <v>774</v>
      </c>
      <c r="K22" s="6">
        <v>689</v>
      </c>
      <c r="L22" s="6">
        <v>1003</v>
      </c>
      <c r="M22" s="6">
        <v>989</v>
      </c>
      <c r="N22" s="6">
        <v>878</v>
      </c>
      <c r="O22" s="6">
        <v>763</v>
      </c>
      <c r="P22" s="6">
        <v>750</v>
      </c>
      <c r="Q22" s="6">
        <v>769</v>
      </c>
      <c r="R22" s="6">
        <v>709</v>
      </c>
      <c r="S22" s="6">
        <v>660</v>
      </c>
      <c r="T22" s="6">
        <v>722</v>
      </c>
      <c r="U22" s="6">
        <v>866</v>
      </c>
      <c r="V22" s="6">
        <v>754</v>
      </c>
      <c r="W22" s="6">
        <v>818</v>
      </c>
      <c r="X22" s="6">
        <v>802</v>
      </c>
      <c r="Y22" s="6">
        <v>700</v>
      </c>
      <c r="Z22" s="6">
        <v>748</v>
      </c>
      <c r="AA22" s="6">
        <v>868</v>
      </c>
      <c r="AB22" s="6">
        <v>888</v>
      </c>
      <c r="AC22" s="6">
        <v>967</v>
      </c>
      <c r="AD22" s="6">
        <v>992</v>
      </c>
      <c r="AE22" s="19">
        <v>909</v>
      </c>
      <c r="AF22" s="6">
        <v>1058</v>
      </c>
      <c r="AG22" s="6">
        <v>1253</v>
      </c>
      <c r="AH22" s="6">
        <v>1054</v>
      </c>
      <c r="AI22" s="6">
        <v>837</v>
      </c>
      <c r="AJ22" s="6">
        <v>883</v>
      </c>
      <c r="AK22" s="6">
        <v>1206</v>
      </c>
      <c r="AL22" s="6">
        <v>899</v>
      </c>
      <c r="AM22" s="6">
        <v>940</v>
      </c>
      <c r="AN22" s="24">
        <v>922</v>
      </c>
      <c r="AO22" s="24">
        <v>854</v>
      </c>
      <c r="AP22" s="6">
        <v>862</v>
      </c>
      <c r="AQ22" s="6">
        <v>870</v>
      </c>
      <c r="AR22" s="6">
        <v>924</v>
      </c>
      <c r="AS22" s="6">
        <v>957</v>
      </c>
      <c r="AT22" s="6">
        <v>1017</v>
      </c>
      <c r="AU22" s="6">
        <v>1151</v>
      </c>
      <c r="AV22" s="6">
        <v>1158</v>
      </c>
      <c r="AW22" s="6">
        <v>1092</v>
      </c>
    </row>
    <row r="23" spans="2:49" ht="20.100000000000001" customHeight="1" thickBot="1" x14ac:dyDescent="0.25">
      <c r="B23" s="5" t="s">
        <v>74</v>
      </c>
      <c r="C23" s="6">
        <v>400</v>
      </c>
      <c r="D23" s="6">
        <v>530</v>
      </c>
      <c r="E23" s="6">
        <v>308</v>
      </c>
      <c r="F23" s="6">
        <v>248</v>
      </c>
      <c r="G23" s="6">
        <v>335</v>
      </c>
      <c r="H23" s="6">
        <v>215</v>
      </c>
      <c r="I23" s="6">
        <v>254</v>
      </c>
      <c r="J23" s="6">
        <v>299</v>
      </c>
      <c r="K23" s="6">
        <v>264</v>
      </c>
      <c r="L23" s="6">
        <v>186</v>
      </c>
      <c r="M23" s="6">
        <v>286</v>
      </c>
      <c r="N23" s="6">
        <v>190</v>
      </c>
      <c r="O23" s="6">
        <v>225</v>
      </c>
      <c r="P23" s="6">
        <v>198</v>
      </c>
      <c r="Q23" s="6">
        <v>160</v>
      </c>
      <c r="R23" s="6">
        <v>279</v>
      </c>
      <c r="S23" s="6">
        <v>248</v>
      </c>
      <c r="T23" s="6">
        <v>253</v>
      </c>
      <c r="U23" s="6">
        <v>300</v>
      </c>
      <c r="V23" s="6">
        <v>256</v>
      </c>
      <c r="W23" s="6">
        <v>279</v>
      </c>
      <c r="X23" s="6">
        <v>301</v>
      </c>
      <c r="Y23" s="6">
        <v>263</v>
      </c>
      <c r="Z23" s="6">
        <v>321</v>
      </c>
      <c r="AA23" s="6">
        <v>328</v>
      </c>
      <c r="AB23" s="6">
        <v>245</v>
      </c>
      <c r="AC23" s="6">
        <v>296</v>
      </c>
      <c r="AD23" s="6">
        <v>357</v>
      </c>
      <c r="AE23" s="19">
        <v>334</v>
      </c>
      <c r="AF23" s="6">
        <v>485</v>
      </c>
      <c r="AG23" s="6">
        <v>371</v>
      </c>
      <c r="AH23" s="6">
        <v>396</v>
      </c>
      <c r="AI23" s="6">
        <v>391</v>
      </c>
      <c r="AJ23" s="6">
        <v>216</v>
      </c>
      <c r="AK23" s="6">
        <v>441</v>
      </c>
      <c r="AL23" s="6">
        <v>223</v>
      </c>
      <c r="AM23" s="6">
        <v>271</v>
      </c>
      <c r="AN23" s="24">
        <v>293</v>
      </c>
      <c r="AO23" s="24">
        <v>372</v>
      </c>
      <c r="AP23" s="6">
        <v>311</v>
      </c>
      <c r="AQ23" s="6">
        <v>379</v>
      </c>
      <c r="AR23" s="6">
        <v>358</v>
      </c>
      <c r="AS23" s="6">
        <v>402</v>
      </c>
      <c r="AT23" s="6">
        <v>433</v>
      </c>
      <c r="AU23" s="6">
        <v>307</v>
      </c>
      <c r="AV23" s="6">
        <v>383</v>
      </c>
      <c r="AW23" s="6">
        <v>363</v>
      </c>
    </row>
    <row r="24" spans="2:49" ht="20.100000000000001" customHeight="1" thickBot="1" x14ac:dyDescent="0.25">
      <c r="B24" s="5" t="s">
        <v>75</v>
      </c>
      <c r="C24" s="6">
        <v>351</v>
      </c>
      <c r="D24" s="6">
        <v>482</v>
      </c>
      <c r="E24" s="6">
        <v>491</v>
      </c>
      <c r="F24" s="6">
        <v>382</v>
      </c>
      <c r="G24" s="6">
        <v>357</v>
      </c>
      <c r="H24" s="6">
        <v>443</v>
      </c>
      <c r="I24" s="6">
        <v>402</v>
      </c>
      <c r="J24" s="6">
        <v>353</v>
      </c>
      <c r="K24" s="6">
        <v>345</v>
      </c>
      <c r="L24" s="6">
        <v>350</v>
      </c>
      <c r="M24" s="6">
        <v>476</v>
      </c>
      <c r="N24" s="6">
        <v>420</v>
      </c>
      <c r="O24" s="6">
        <v>370</v>
      </c>
      <c r="P24" s="6">
        <v>366</v>
      </c>
      <c r="Q24" s="6">
        <v>439</v>
      </c>
      <c r="R24" s="6">
        <v>412</v>
      </c>
      <c r="S24" s="6">
        <v>360</v>
      </c>
      <c r="T24" s="6">
        <v>446</v>
      </c>
      <c r="U24" s="6">
        <v>288</v>
      </c>
      <c r="V24" s="6">
        <v>310</v>
      </c>
      <c r="W24" s="6">
        <v>409</v>
      </c>
      <c r="X24" s="6">
        <v>386</v>
      </c>
      <c r="Y24" s="6">
        <v>393</v>
      </c>
      <c r="Z24" s="6">
        <v>371</v>
      </c>
      <c r="AA24" s="6">
        <v>331</v>
      </c>
      <c r="AB24" s="6">
        <v>445</v>
      </c>
      <c r="AC24" s="6">
        <v>468</v>
      </c>
      <c r="AD24" s="6">
        <v>513</v>
      </c>
      <c r="AE24" s="19">
        <v>462</v>
      </c>
      <c r="AF24" s="6">
        <v>542</v>
      </c>
      <c r="AG24" s="6">
        <v>578</v>
      </c>
      <c r="AH24" s="6">
        <v>449</v>
      </c>
      <c r="AI24" s="6">
        <v>424</v>
      </c>
      <c r="AJ24" s="6">
        <v>383</v>
      </c>
      <c r="AK24" s="6">
        <v>441</v>
      </c>
      <c r="AL24" s="6">
        <v>600</v>
      </c>
      <c r="AM24" s="6">
        <v>503</v>
      </c>
      <c r="AN24" s="24">
        <v>528</v>
      </c>
      <c r="AO24" s="24">
        <v>603</v>
      </c>
      <c r="AP24" s="6">
        <v>524</v>
      </c>
      <c r="AQ24" s="6">
        <v>317</v>
      </c>
      <c r="AR24" s="6">
        <v>396</v>
      </c>
      <c r="AS24" s="6">
        <v>314</v>
      </c>
      <c r="AT24" s="6">
        <v>371</v>
      </c>
      <c r="AU24" s="6">
        <v>477</v>
      </c>
      <c r="AV24" s="6">
        <v>565</v>
      </c>
      <c r="AW24" s="6">
        <v>580</v>
      </c>
    </row>
    <row r="25" spans="2:49" ht="20.100000000000001" customHeight="1" thickBot="1" x14ac:dyDescent="0.25">
      <c r="B25" s="5" t="s">
        <v>76</v>
      </c>
      <c r="C25" s="6">
        <v>246</v>
      </c>
      <c r="D25" s="6">
        <v>390</v>
      </c>
      <c r="E25" s="6">
        <v>255</v>
      </c>
      <c r="F25" s="6">
        <v>177</v>
      </c>
      <c r="G25" s="6">
        <v>306</v>
      </c>
      <c r="H25" s="6">
        <v>256</v>
      </c>
      <c r="I25" s="6">
        <v>190</v>
      </c>
      <c r="J25" s="6">
        <v>273</v>
      </c>
      <c r="K25" s="6">
        <v>181</v>
      </c>
      <c r="L25" s="6">
        <v>235</v>
      </c>
      <c r="M25" s="6">
        <v>243</v>
      </c>
      <c r="N25" s="6">
        <v>190</v>
      </c>
      <c r="O25" s="6">
        <v>127</v>
      </c>
      <c r="P25" s="6">
        <v>306</v>
      </c>
      <c r="Q25" s="6">
        <v>237</v>
      </c>
      <c r="R25" s="6">
        <v>271</v>
      </c>
      <c r="S25" s="6">
        <v>214</v>
      </c>
      <c r="T25" s="6">
        <v>254</v>
      </c>
      <c r="U25" s="6">
        <v>393</v>
      </c>
      <c r="V25" s="6">
        <v>302</v>
      </c>
      <c r="W25" s="6">
        <v>166</v>
      </c>
      <c r="X25" s="6">
        <v>251</v>
      </c>
      <c r="Y25" s="6">
        <v>283</v>
      </c>
      <c r="Z25" s="6">
        <v>171</v>
      </c>
      <c r="AA25" s="6">
        <v>198</v>
      </c>
      <c r="AB25" s="6">
        <v>193</v>
      </c>
      <c r="AC25" s="6">
        <v>242</v>
      </c>
      <c r="AD25" s="6">
        <v>368</v>
      </c>
      <c r="AE25" s="19">
        <v>271</v>
      </c>
      <c r="AF25" s="6">
        <v>366</v>
      </c>
      <c r="AG25" s="6">
        <v>206</v>
      </c>
      <c r="AH25" s="6">
        <v>229</v>
      </c>
      <c r="AI25" s="6">
        <v>281</v>
      </c>
      <c r="AJ25" s="6">
        <v>237</v>
      </c>
      <c r="AK25" s="6">
        <v>353</v>
      </c>
      <c r="AL25" s="6">
        <v>237</v>
      </c>
      <c r="AM25" s="6">
        <v>180</v>
      </c>
      <c r="AN25" s="24">
        <v>186</v>
      </c>
      <c r="AO25" s="24">
        <v>191</v>
      </c>
      <c r="AP25" s="6">
        <v>146</v>
      </c>
      <c r="AQ25" s="6">
        <v>201</v>
      </c>
      <c r="AR25" s="6">
        <v>230</v>
      </c>
      <c r="AS25" s="6">
        <v>231</v>
      </c>
      <c r="AT25" s="6">
        <v>287</v>
      </c>
      <c r="AU25" s="6">
        <v>165</v>
      </c>
      <c r="AV25" s="6">
        <v>213</v>
      </c>
      <c r="AW25" s="6">
        <v>229</v>
      </c>
    </row>
    <row r="26" spans="2:49" ht="20.100000000000001" customHeight="1" thickBot="1" x14ac:dyDescent="0.25">
      <c r="B26" s="5" t="s">
        <v>77</v>
      </c>
      <c r="C26" s="6">
        <v>11775</v>
      </c>
      <c r="D26" s="6">
        <v>11875</v>
      </c>
      <c r="E26" s="6">
        <v>12787</v>
      </c>
      <c r="F26" s="6">
        <v>10564</v>
      </c>
      <c r="G26" s="6">
        <v>9854</v>
      </c>
      <c r="H26" s="6">
        <v>11645</v>
      </c>
      <c r="I26" s="6">
        <v>11758</v>
      </c>
      <c r="J26" s="6">
        <v>10667</v>
      </c>
      <c r="K26" s="6">
        <v>10482</v>
      </c>
      <c r="L26" s="6">
        <v>11261</v>
      </c>
      <c r="M26" s="6">
        <v>11522</v>
      </c>
      <c r="N26" s="6">
        <v>11081</v>
      </c>
      <c r="O26" s="6">
        <v>9908</v>
      </c>
      <c r="P26" s="6">
        <v>9954</v>
      </c>
      <c r="Q26" s="6">
        <v>11105</v>
      </c>
      <c r="R26" s="6">
        <v>10133</v>
      </c>
      <c r="S26" s="6">
        <v>9946</v>
      </c>
      <c r="T26" s="6">
        <v>10598</v>
      </c>
      <c r="U26" s="6">
        <v>10907</v>
      </c>
      <c r="V26" s="6">
        <v>10130</v>
      </c>
      <c r="W26" s="6">
        <v>10383</v>
      </c>
      <c r="X26" s="6">
        <v>11406</v>
      </c>
      <c r="Y26" s="6">
        <v>11064</v>
      </c>
      <c r="Z26" s="6">
        <v>10437</v>
      </c>
      <c r="AA26" s="6">
        <v>10482</v>
      </c>
      <c r="AB26" s="6">
        <v>11716</v>
      </c>
      <c r="AC26" s="6">
        <v>12471</v>
      </c>
      <c r="AD26" s="6">
        <v>12420</v>
      </c>
      <c r="AE26" s="19">
        <v>11002</v>
      </c>
      <c r="AF26" s="6">
        <v>12442</v>
      </c>
      <c r="AG26" s="6">
        <v>14319</v>
      </c>
      <c r="AH26" s="6">
        <v>12211</v>
      </c>
      <c r="AI26" s="6">
        <v>10864</v>
      </c>
      <c r="AJ26" s="6">
        <v>10526</v>
      </c>
      <c r="AK26" s="6">
        <v>12776</v>
      </c>
      <c r="AL26" s="6">
        <v>11047</v>
      </c>
      <c r="AM26" s="6">
        <v>10706</v>
      </c>
      <c r="AN26" s="24">
        <v>11456</v>
      </c>
      <c r="AO26" s="24">
        <v>11820</v>
      </c>
      <c r="AP26" s="6">
        <v>11418</v>
      </c>
      <c r="AQ26" s="6">
        <v>10647</v>
      </c>
      <c r="AR26" s="6">
        <v>12275</v>
      </c>
      <c r="AS26" s="6">
        <v>11324</v>
      </c>
      <c r="AT26" s="6">
        <v>11408</v>
      </c>
      <c r="AU26" s="6">
        <v>12027</v>
      </c>
      <c r="AV26" s="6">
        <v>12668</v>
      </c>
      <c r="AW26" s="6">
        <v>13525</v>
      </c>
    </row>
    <row r="27" spans="2:49" ht="20.100000000000001" customHeight="1" thickBot="1" x14ac:dyDescent="0.25">
      <c r="B27" s="5" t="s">
        <v>78</v>
      </c>
      <c r="C27" s="6">
        <v>5035</v>
      </c>
      <c r="D27" s="6">
        <v>5639</v>
      </c>
      <c r="E27" s="6">
        <v>4795</v>
      </c>
      <c r="F27" s="6">
        <v>4236</v>
      </c>
      <c r="G27" s="6">
        <v>4155</v>
      </c>
      <c r="H27" s="6">
        <v>3780</v>
      </c>
      <c r="I27" s="6">
        <v>4156</v>
      </c>
      <c r="J27" s="6">
        <v>3582</v>
      </c>
      <c r="K27" s="6">
        <v>3610</v>
      </c>
      <c r="L27" s="6">
        <v>3732</v>
      </c>
      <c r="M27" s="6">
        <v>3888</v>
      </c>
      <c r="N27" s="6">
        <v>3475</v>
      </c>
      <c r="O27" s="6">
        <v>3530</v>
      </c>
      <c r="P27" s="6">
        <v>4515</v>
      </c>
      <c r="Q27" s="6">
        <v>3958</v>
      </c>
      <c r="R27" s="6">
        <v>4263</v>
      </c>
      <c r="S27" s="6">
        <v>4598</v>
      </c>
      <c r="T27" s="6">
        <v>4976</v>
      </c>
      <c r="U27" s="6">
        <v>5121</v>
      </c>
      <c r="V27" s="6">
        <v>4582</v>
      </c>
      <c r="W27" s="6">
        <v>4551</v>
      </c>
      <c r="X27" s="6">
        <v>4811</v>
      </c>
      <c r="Y27" s="6">
        <v>4409</v>
      </c>
      <c r="Z27" s="6">
        <v>4008</v>
      </c>
      <c r="AA27" s="6">
        <v>4399</v>
      </c>
      <c r="AB27" s="6">
        <v>4556</v>
      </c>
      <c r="AC27" s="6">
        <v>4573</v>
      </c>
      <c r="AD27" s="6">
        <v>5108</v>
      </c>
      <c r="AE27" s="19">
        <v>4315</v>
      </c>
      <c r="AF27" s="6">
        <v>5495</v>
      </c>
      <c r="AG27" s="6">
        <v>4647</v>
      </c>
      <c r="AH27" s="6">
        <v>4705</v>
      </c>
      <c r="AI27" s="6">
        <v>4353</v>
      </c>
      <c r="AJ27" s="6">
        <v>3731</v>
      </c>
      <c r="AK27" s="6">
        <v>4823</v>
      </c>
      <c r="AL27" s="6">
        <v>3560</v>
      </c>
      <c r="AM27" s="6">
        <v>3340</v>
      </c>
      <c r="AN27" s="24">
        <v>3615</v>
      </c>
      <c r="AO27" s="24">
        <v>3960</v>
      </c>
      <c r="AP27" s="6">
        <v>3718</v>
      </c>
      <c r="AQ27" s="6">
        <v>3770</v>
      </c>
      <c r="AR27" s="6">
        <v>3747</v>
      </c>
      <c r="AS27" s="6">
        <v>3912</v>
      </c>
      <c r="AT27" s="6">
        <v>4094</v>
      </c>
      <c r="AU27" s="6">
        <v>3352</v>
      </c>
      <c r="AV27" s="6">
        <v>3684</v>
      </c>
      <c r="AW27" s="6">
        <v>3940</v>
      </c>
    </row>
    <row r="28" spans="2:49" ht="20.100000000000001" customHeight="1" thickBot="1" x14ac:dyDescent="0.25">
      <c r="B28" s="5" t="s">
        <v>79</v>
      </c>
      <c r="C28" s="6">
        <f>+C12+C13</f>
        <v>441</v>
      </c>
      <c r="D28" s="6">
        <f t="shared" ref="D28:Y28" si="0">+D12+D13</f>
        <v>502</v>
      </c>
      <c r="E28" s="6">
        <f t="shared" si="0"/>
        <v>402</v>
      </c>
      <c r="F28" s="6">
        <f t="shared" si="0"/>
        <v>391</v>
      </c>
      <c r="G28" s="6">
        <f t="shared" si="0"/>
        <v>362</v>
      </c>
      <c r="H28" s="6">
        <f t="shared" si="0"/>
        <v>379</v>
      </c>
      <c r="I28" s="6">
        <f t="shared" si="0"/>
        <v>512</v>
      </c>
      <c r="J28" s="6">
        <f t="shared" si="0"/>
        <v>297</v>
      </c>
      <c r="K28" s="6">
        <f t="shared" si="0"/>
        <v>344</v>
      </c>
      <c r="L28" s="6">
        <f t="shared" si="0"/>
        <v>347</v>
      </c>
      <c r="M28" s="6">
        <f t="shared" si="0"/>
        <v>317</v>
      </c>
      <c r="N28" s="6">
        <f t="shared" si="0"/>
        <v>355</v>
      </c>
      <c r="O28" s="6">
        <f t="shared" si="0"/>
        <v>229</v>
      </c>
      <c r="P28" s="6">
        <f t="shared" si="0"/>
        <v>238</v>
      </c>
      <c r="Q28" s="6">
        <f t="shared" si="0"/>
        <v>216</v>
      </c>
      <c r="R28" s="6">
        <f t="shared" si="0"/>
        <v>295</v>
      </c>
      <c r="S28" s="6">
        <f t="shared" si="0"/>
        <v>351</v>
      </c>
      <c r="T28" s="6">
        <f t="shared" si="0"/>
        <v>306</v>
      </c>
      <c r="U28" s="6">
        <f t="shared" si="0"/>
        <v>295</v>
      </c>
      <c r="V28" s="6">
        <f t="shared" si="0"/>
        <v>280</v>
      </c>
      <c r="W28" s="6">
        <f t="shared" si="0"/>
        <v>385</v>
      </c>
      <c r="X28" s="6">
        <f t="shared" si="0"/>
        <v>389</v>
      </c>
      <c r="Y28" s="6">
        <f t="shared" si="0"/>
        <v>360</v>
      </c>
      <c r="Z28" s="6">
        <v>432</v>
      </c>
      <c r="AA28" s="6">
        <v>350</v>
      </c>
      <c r="AB28" s="6">
        <v>352</v>
      </c>
      <c r="AC28" s="6">
        <v>354</v>
      </c>
      <c r="AD28" s="6">
        <v>364</v>
      </c>
      <c r="AE28" s="19">
        <f>SUM(AE12,AE13)</f>
        <v>334</v>
      </c>
      <c r="AF28" s="6">
        <v>406</v>
      </c>
      <c r="AG28" s="6">
        <v>401</v>
      </c>
      <c r="AH28" s="6">
        <v>437</v>
      </c>
      <c r="AI28" s="6">
        <v>387</v>
      </c>
      <c r="AJ28" s="6">
        <v>325</v>
      </c>
      <c r="AK28" s="6">
        <v>437</v>
      </c>
      <c r="AL28" s="6">
        <v>395</v>
      </c>
      <c r="AM28" s="6">
        <f>SUM(AM12,AM13)</f>
        <v>336</v>
      </c>
      <c r="AN28" s="24">
        <f>SUM(AN12,AN13)</f>
        <v>326</v>
      </c>
      <c r="AO28" s="6">
        <f>SUM(AO12,AO13)</f>
        <v>279</v>
      </c>
      <c r="AP28" s="6">
        <v>306</v>
      </c>
      <c r="AQ28" s="6">
        <f>SUM(AQ12,AQ13)</f>
        <v>313</v>
      </c>
      <c r="AR28" s="6">
        <f>SUM(AR12,AR13)</f>
        <v>335</v>
      </c>
      <c r="AS28" s="6">
        <f>SUM(AS12,AS13)</f>
        <v>273</v>
      </c>
      <c r="AT28" s="6">
        <v>364</v>
      </c>
      <c r="AU28" s="6">
        <v>366</v>
      </c>
      <c r="AV28" s="6">
        <v>307</v>
      </c>
      <c r="AW28" s="6">
        <f>SUM(AW12,AW13)</f>
        <v>434</v>
      </c>
    </row>
    <row r="29" spans="2:49" ht="20.100000000000001" customHeight="1" thickBot="1" x14ac:dyDescent="0.25">
      <c r="B29" s="5" t="s">
        <v>80</v>
      </c>
      <c r="C29" s="6">
        <f>+C14+C15</f>
        <v>1115</v>
      </c>
      <c r="D29" s="6">
        <f t="shared" ref="D29:Y29" si="1">+D14+D15</f>
        <v>883</v>
      </c>
      <c r="E29" s="6">
        <f t="shared" si="1"/>
        <v>1229</v>
      </c>
      <c r="F29" s="6">
        <f t="shared" si="1"/>
        <v>850</v>
      </c>
      <c r="G29" s="6">
        <f t="shared" si="1"/>
        <v>881</v>
      </c>
      <c r="H29" s="6">
        <f t="shared" si="1"/>
        <v>1186</v>
      </c>
      <c r="I29" s="6">
        <f t="shared" si="1"/>
        <v>947</v>
      </c>
      <c r="J29" s="6">
        <f t="shared" si="1"/>
        <v>953</v>
      </c>
      <c r="K29" s="6">
        <f t="shared" si="1"/>
        <v>873</v>
      </c>
      <c r="L29" s="6">
        <f t="shared" si="1"/>
        <v>937</v>
      </c>
      <c r="M29" s="6">
        <f t="shared" si="1"/>
        <v>824</v>
      </c>
      <c r="N29" s="6">
        <f t="shared" si="1"/>
        <v>855</v>
      </c>
      <c r="O29" s="6">
        <f t="shared" si="1"/>
        <v>853</v>
      </c>
      <c r="P29" s="6">
        <f t="shared" si="1"/>
        <v>877</v>
      </c>
      <c r="Q29" s="6">
        <f t="shared" si="1"/>
        <v>937</v>
      </c>
      <c r="R29" s="6">
        <f t="shared" si="1"/>
        <v>846</v>
      </c>
      <c r="S29" s="6">
        <f t="shared" si="1"/>
        <v>803</v>
      </c>
      <c r="T29" s="6">
        <f t="shared" si="1"/>
        <v>846</v>
      </c>
      <c r="U29" s="6">
        <f t="shared" si="1"/>
        <v>898</v>
      </c>
      <c r="V29" s="6">
        <f t="shared" si="1"/>
        <v>757</v>
      </c>
      <c r="W29" s="6">
        <f t="shared" si="1"/>
        <v>763</v>
      </c>
      <c r="X29" s="6">
        <f t="shared" si="1"/>
        <v>1020</v>
      </c>
      <c r="Y29" s="6">
        <f t="shared" si="1"/>
        <v>817</v>
      </c>
      <c r="Z29" s="6">
        <v>747</v>
      </c>
      <c r="AA29" s="6">
        <v>950</v>
      </c>
      <c r="AB29" s="6">
        <v>872</v>
      </c>
      <c r="AC29" s="6">
        <v>906</v>
      </c>
      <c r="AD29" s="6">
        <v>894</v>
      </c>
      <c r="AE29" s="19">
        <f>SUM(AE14,AE15)</f>
        <v>727</v>
      </c>
      <c r="AF29" s="6">
        <v>1055</v>
      </c>
      <c r="AG29" s="6">
        <v>1035</v>
      </c>
      <c r="AH29" s="6">
        <v>876</v>
      </c>
      <c r="AI29" s="6">
        <v>713</v>
      </c>
      <c r="AJ29" s="6">
        <v>755</v>
      </c>
      <c r="AK29" s="6">
        <v>852</v>
      </c>
      <c r="AL29" s="6">
        <v>744</v>
      </c>
      <c r="AM29" s="6">
        <f>SUM(AM14,AM15)</f>
        <v>755</v>
      </c>
      <c r="AN29" s="24">
        <f>SUM(AN14,AN15)</f>
        <v>788</v>
      </c>
      <c r="AO29" s="6">
        <f>SUM(AO14,AO15)</f>
        <v>645</v>
      </c>
      <c r="AP29" s="6">
        <v>664</v>
      </c>
      <c r="AQ29" s="6">
        <f>SUM(AQ14,AQ15)</f>
        <v>744</v>
      </c>
      <c r="AR29" s="6">
        <f>SUM(AR14,AR15)</f>
        <v>632</v>
      </c>
      <c r="AS29" s="6">
        <f>SUM(AS14,AS15)</f>
        <v>765</v>
      </c>
      <c r="AT29" s="6">
        <v>875</v>
      </c>
      <c r="AU29" s="6">
        <v>894</v>
      </c>
      <c r="AV29" s="6">
        <v>910</v>
      </c>
      <c r="AW29" s="6">
        <f>SUM(AW14,AW15)</f>
        <v>953</v>
      </c>
    </row>
    <row r="30" spans="2:49" ht="20.100000000000001" customHeight="1" thickBot="1" x14ac:dyDescent="0.25">
      <c r="B30" s="5" t="s">
        <v>81</v>
      </c>
      <c r="C30" s="6">
        <f>+C16+C17</f>
        <v>6010</v>
      </c>
      <c r="D30" s="6">
        <f t="shared" ref="D30:Y30" si="2">+D16+D17</f>
        <v>6282</v>
      </c>
      <c r="E30" s="6">
        <f t="shared" si="2"/>
        <v>6393</v>
      </c>
      <c r="F30" s="6">
        <f t="shared" si="2"/>
        <v>5505</v>
      </c>
      <c r="G30" s="6">
        <f t="shared" si="2"/>
        <v>5114</v>
      </c>
      <c r="H30" s="6">
        <f t="shared" si="2"/>
        <v>5682</v>
      </c>
      <c r="I30" s="6">
        <f t="shared" si="2"/>
        <v>5877</v>
      </c>
      <c r="J30" s="6">
        <f t="shared" si="2"/>
        <v>5427</v>
      </c>
      <c r="K30" s="6">
        <f t="shared" si="2"/>
        <v>5372</v>
      </c>
      <c r="L30" s="6">
        <f t="shared" si="2"/>
        <v>5561</v>
      </c>
      <c r="M30" s="6">
        <f t="shared" si="2"/>
        <v>5769</v>
      </c>
      <c r="N30" s="6">
        <f t="shared" si="2"/>
        <v>5398</v>
      </c>
      <c r="O30" s="6">
        <f t="shared" si="2"/>
        <v>5150</v>
      </c>
      <c r="P30" s="6">
        <f t="shared" si="2"/>
        <v>5419</v>
      </c>
      <c r="Q30" s="6">
        <f t="shared" si="2"/>
        <v>5800</v>
      </c>
      <c r="R30" s="6">
        <f t="shared" si="2"/>
        <v>5420</v>
      </c>
      <c r="S30" s="6">
        <f t="shared" si="2"/>
        <v>5416</v>
      </c>
      <c r="T30" s="6">
        <f t="shared" si="2"/>
        <v>6022</v>
      </c>
      <c r="U30" s="6">
        <f t="shared" si="2"/>
        <v>6241</v>
      </c>
      <c r="V30" s="6">
        <f t="shared" si="2"/>
        <v>5807</v>
      </c>
      <c r="W30" s="6">
        <f t="shared" si="2"/>
        <v>5769</v>
      </c>
      <c r="X30" s="6">
        <f t="shared" si="2"/>
        <v>6337</v>
      </c>
      <c r="Y30" s="6">
        <f t="shared" si="2"/>
        <v>6122</v>
      </c>
      <c r="Z30" s="6">
        <v>5646</v>
      </c>
      <c r="AA30" s="6">
        <v>5758</v>
      </c>
      <c r="AB30" s="6">
        <v>6194</v>
      </c>
      <c r="AC30" s="6">
        <v>6638</v>
      </c>
      <c r="AD30" s="6">
        <v>6685</v>
      </c>
      <c r="AE30" s="19">
        <f>SUM(AE16,AE17)</f>
        <v>5704</v>
      </c>
      <c r="AF30" s="6">
        <v>6694</v>
      </c>
      <c r="AG30" s="6">
        <v>7130</v>
      </c>
      <c r="AH30" s="6">
        <v>6426</v>
      </c>
      <c r="AI30" s="6">
        <v>5904</v>
      </c>
      <c r="AJ30" s="6">
        <v>5603</v>
      </c>
      <c r="AK30" s="6">
        <v>6890</v>
      </c>
      <c r="AL30" s="6">
        <v>5474</v>
      </c>
      <c r="AM30" s="6">
        <f>SUM(AM16,AM17)</f>
        <v>5558</v>
      </c>
      <c r="AN30" s="24">
        <f>SUM(AN16,AN17)</f>
        <v>5945</v>
      </c>
      <c r="AO30" s="6">
        <f>SUM(AO16,AO17)</f>
        <v>6283</v>
      </c>
      <c r="AP30" s="6">
        <v>6045</v>
      </c>
      <c r="AQ30" s="6">
        <f>SUM(AQ16,AQ17)</f>
        <v>5621</v>
      </c>
      <c r="AR30" s="6">
        <f>SUM(AR16,AR17)</f>
        <v>6361</v>
      </c>
      <c r="AS30" s="6">
        <f>SUM(AS16,AS17)</f>
        <v>5978</v>
      </c>
      <c r="AT30" s="6">
        <v>5727</v>
      </c>
      <c r="AU30" s="6">
        <v>5868</v>
      </c>
      <c r="AV30" s="6">
        <v>6168</v>
      </c>
      <c r="AW30" s="6">
        <f>SUM(AW16,AW17)</f>
        <v>6778</v>
      </c>
    </row>
    <row r="31" spans="2:49" ht="20.100000000000001" customHeight="1" thickBot="1" x14ac:dyDescent="0.25">
      <c r="B31" s="5" t="s">
        <v>82</v>
      </c>
      <c r="C31" s="6">
        <f>+C18+C19</f>
        <v>6097</v>
      </c>
      <c r="D31" s="6">
        <f t="shared" ref="D31:Y31" si="3">+D18+D19</f>
        <v>6201</v>
      </c>
      <c r="E31" s="6">
        <f t="shared" si="3"/>
        <v>6306</v>
      </c>
      <c r="F31" s="6">
        <f t="shared" si="3"/>
        <v>5460</v>
      </c>
      <c r="G31" s="6">
        <f t="shared" si="3"/>
        <v>5082</v>
      </c>
      <c r="H31" s="6">
        <f t="shared" si="3"/>
        <v>5476</v>
      </c>
      <c r="I31" s="6">
        <f t="shared" si="3"/>
        <v>5797</v>
      </c>
      <c r="J31" s="6">
        <f t="shared" si="3"/>
        <v>5168</v>
      </c>
      <c r="K31" s="6">
        <f t="shared" si="3"/>
        <v>5264</v>
      </c>
      <c r="L31" s="6">
        <f t="shared" si="3"/>
        <v>5471</v>
      </c>
      <c r="M31" s="6">
        <f t="shared" si="3"/>
        <v>5646</v>
      </c>
      <c r="N31" s="6">
        <f t="shared" si="3"/>
        <v>5347</v>
      </c>
      <c r="O31" s="6">
        <f t="shared" si="3"/>
        <v>5026</v>
      </c>
      <c r="P31" s="6">
        <f t="shared" si="3"/>
        <v>5513</v>
      </c>
      <c r="Q31" s="6">
        <f t="shared" si="3"/>
        <v>5766</v>
      </c>
      <c r="R31" s="6">
        <f t="shared" si="3"/>
        <v>5437</v>
      </c>
      <c r="S31" s="6">
        <f t="shared" si="3"/>
        <v>5420</v>
      </c>
      <c r="T31" s="6">
        <f t="shared" si="3"/>
        <v>5873</v>
      </c>
      <c r="U31" s="6">
        <f t="shared" si="3"/>
        <v>5985</v>
      </c>
      <c r="V31" s="6">
        <f t="shared" si="3"/>
        <v>5686</v>
      </c>
      <c r="W31" s="6">
        <f t="shared" si="3"/>
        <v>5625</v>
      </c>
      <c r="X31" s="6">
        <f t="shared" si="3"/>
        <v>6036</v>
      </c>
      <c r="Y31" s="6">
        <f t="shared" si="3"/>
        <v>5765</v>
      </c>
      <c r="Z31" s="6">
        <v>5399</v>
      </c>
      <c r="AA31" s="6">
        <v>5513</v>
      </c>
      <c r="AB31" s="6">
        <v>6206</v>
      </c>
      <c r="AC31" s="6">
        <v>6430</v>
      </c>
      <c r="AD31" s="6">
        <v>6685</v>
      </c>
      <c r="AE31" s="19">
        <f>SUM(AE18:AE19)</f>
        <v>6003</v>
      </c>
      <c r="AF31" s="6">
        <v>6504</v>
      </c>
      <c r="AG31" s="6">
        <v>6902</v>
      </c>
      <c r="AH31" s="6">
        <v>6409</v>
      </c>
      <c r="AI31" s="6">
        <v>5586</v>
      </c>
      <c r="AJ31" s="6">
        <v>5367</v>
      </c>
      <c r="AK31" s="6">
        <v>6487</v>
      </c>
      <c r="AL31" s="6">
        <v>5429</v>
      </c>
      <c r="AM31" s="6">
        <f>SUM(AM18:AM19)</f>
        <v>4967</v>
      </c>
      <c r="AN31" s="24">
        <f>SUM(AN18:AN19)</f>
        <v>5586</v>
      </c>
      <c r="AO31" s="6">
        <f>SUM(AO18:AO19)</f>
        <v>6015</v>
      </c>
      <c r="AP31" s="6">
        <v>5843</v>
      </c>
      <c r="AQ31" s="6">
        <f>SUM(AQ18:AQ19)</f>
        <v>5510</v>
      </c>
      <c r="AR31" s="6">
        <f>SUM(AR18:AR19)</f>
        <v>6222</v>
      </c>
      <c r="AS31" s="6">
        <f>SUM(AS18:AS19)</f>
        <v>5905</v>
      </c>
      <c r="AT31" s="6">
        <v>5814</v>
      </c>
      <c r="AU31" s="6">
        <v>5618</v>
      </c>
      <c r="AV31" s="6">
        <v>6110</v>
      </c>
      <c r="AW31" s="6">
        <f>SUM(AW18:AW19)</f>
        <v>6503</v>
      </c>
    </row>
    <row r="32" spans="2:49" ht="20.100000000000001" customHeight="1" thickBot="1" x14ac:dyDescent="0.25">
      <c r="B32" s="5" t="s">
        <v>83</v>
      </c>
      <c r="C32" s="6">
        <f>+C20+C21</f>
        <v>1076</v>
      </c>
      <c r="D32" s="6">
        <f t="shared" ref="D32:Y32" si="4">+D20+D21</f>
        <v>1318</v>
      </c>
      <c r="E32" s="6">
        <f t="shared" si="4"/>
        <v>1244</v>
      </c>
      <c r="F32" s="6">
        <f t="shared" si="4"/>
        <v>938</v>
      </c>
      <c r="G32" s="6">
        <f t="shared" si="4"/>
        <v>878</v>
      </c>
      <c r="H32" s="6">
        <f t="shared" si="4"/>
        <v>857</v>
      </c>
      <c r="I32" s="6">
        <f t="shared" si="4"/>
        <v>1053</v>
      </c>
      <c r="J32" s="6">
        <f t="shared" si="4"/>
        <v>705</v>
      </c>
      <c r="K32" s="6">
        <f t="shared" si="4"/>
        <v>760</v>
      </c>
      <c r="L32" s="6">
        <f t="shared" si="4"/>
        <v>903</v>
      </c>
      <c r="M32" s="6">
        <f t="shared" si="4"/>
        <v>860</v>
      </c>
      <c r="N32" s="6">
        <f t="shared" si="4"/>
        <v>923</v>
      </c>
      <c r="O32" s="6">
        <f t="shared" si="4"/>
        <v>695</v>
      </c>
      <c r="P32" s="6">
        <f t="shared" si="4"/>
        <v>802</v>
      </c>
      <c r="Q32" s="6">
        <f t="shared" si="4"/>
        <v>739</v>
      </c>
      <c r="R32" s="6">
        <f t="shared" si="4"/>
        <v>727</v>
      </c>
      <c r="S32" s="6">
        <f t="shared" si="4"/>
        <v>1072</v>
      </c>
      <c r="T32" s="6">
        <f t="shared" si="4"/>
        <v>852</v>
      </c>
      <c r="U32" s="6">
        <f t="shared" si="4"/>
        <v>762</v>
      </c>
      <c r="V32" s="6">
        <f t="shared" si="4"/>
        <v>560</v>
      </c>
      <c r="W32" s="6">
        <f t="shared" si="4"/>
        <v>720</v>
      </c>
      <c r="X32" s="6">
        <f t="shared" si="4"/>
        <v>695</v>
      </c>
      <c r="Y32" s="6">
        <f t="shared" si="4"/>
        <v>770</v>
      </c>
      <c r="Z32" s="6">
        <v>610</v>
      </c>
      <c r="AA32" s="6">
        <v>585</v>
      </c>
      <c r="AB32" s="6">
        <v>877</v>
      </c>
      <c r="AC32" s="6">
        <v>743</v>
      </c>
      <c r="AD32" s="6">
        <v>670</v>
      </c>
      <c r="AE32" s="19">
        <f>SUM(AE20:AE21)</f>
        <v>573</v>
      </c>
      <c r="AF32" s="6">
        <v>827</v>
      </c>
      <c r="AG32" s="6">
        <v>880</v>
      </c>
      <c r="AH32" s="6">
        <v>640</v>
      </c>
      <c r="AI32" s="6">
        <v>692</v>
      </c>
      <c r="AJ32" s="6">
        <v>488</v>
      </c>
      <c r="AK32" s="6">
        <v>545</v>
      </c>
      <c r="AL32" s="6">
        <v>606</v>
      </c>
      <c r="AM32" s="6">
        <f>SUM(AM20:AM21)</f>
        <v>536</v>
      </c>
      <c r="AN32" s="24">
        <f>SUM(AN20:AN21)</f>
        <v>497</v>
      </c>
      <c r="AO32" s="6">
        <f>SUM(AO20:AO21)</f>
        <v>538</v>
      </c>
      <c r="AP32" s="6">
        <v>435</v>
      </c>
      <c r="AQ32" s="6">
        <f>SUM(AQ20:AQ21)</f>
        <v>462</v>
      </c>
      <c r="AR32" s="6">
        <f>SUM(AR20:AR21)</f>
        <v>564</v>
      </c>
      <c r="AS32" s="6">
        <f>SUM(AS20:AS21)</f>
        <v>411</v>
      </c>
      <c r="AT32" s="6">
        <v>614</v>
      </c>
      <c r="AU32" s="6">
        <v>533</v>
      </c>
      <c r="AV32" s="6">
        <v>538</v>
      </c>
      <c r="AW32" s="6">
        <f>SUM(AW20:AW21)</f>
        <v>533</v>
      </c>
    </row>
    <row r="33" spans="2:49" ht="20.100000000000001" customHeight="1" thickBot="1" x14ac:dyDescent="0.25">
      <c r="B33" s="5" t="s">
        <v>84</v>
      </c>
      <c r="C33" s="6">
        <f>+C22+C23</f>
        <v>1474</v>
      </c>
      <c r="D33" s="6">
        <f t="shared" ref="D33:Y33" si="5">+D22+D23</f>
        <v>1456</v>
      </c>
      <c r="E33" s="6">
        <f t="shared" si="5"/>
        <v>1262</v>
      </c>
      <c r="F33" s="6">
        <f t="shared" si="5"/>
        <v>1097</v>
      </c>
      <c r="G33" s="6">
        <f t="shared" si="5"/>
        <v>1029</v>
      </c>
      <c r="H33" s="6">
        <f t="shared" si="5"/>
        <v>1146</v>
      </c>
      <c r="I33" s="6">
        <f t="shared" si="5"/>
        <v>1136</v>
      </c>
      <c r="J33" s="6">
        <f t="shared" si="5"/>
        <v>1073</v>
      </c>
      <c r="K33" s="6">
        <f t="shared" si="5"/>
        <v>953</v>
      </c>
      <c r="L33" s="6">
        <f t="shared" si="5"/>
        <v>1189</v>
      </c>
      <c r="M33" s="6">
        <f t="shared" si="5"/>
        <v>1275</v>
      </c>
      <c r="N33" s="6">
        <f t="shared" si="5"/>
        <v>1068</v>
      </c>
      <c r="O33" s="6">
        <f t="shared" si="5"/>
        <v>988</v>
      </c>
      <c r="P33" s="6">
        <f t="shared" si="5"/>
        <v>948</v>
      </c>
      <c r="Q33" s="6">
        <f t="shared" si="5"/>
        <v>929</v>
      </c>
      <c r="R33" s="6">
        <f t="shared" si="5"/>
        <v>988</v>
      </c>
      <c r="S33" s="6">
        <f t="shared" si="5"/>
        <v>908</v>
      </c>
      <c r="T33" s="6">
        <f t="shared" si="5"/>
        <v>975</v>
      </c>
      <c r="U33" s="6">
        <f t="shared" si="5"/>
        <v>1166</v>
      </c>
      <c r="V33" s="6">
        <f t="shared" si="5"/>
        <v>1010</v>
      </c>
      <c r="W33" s="6">
        <f t="shared" si="5"/>
        <v>1097</v>
      </c>
      <c r="X33" s="6">
        <f t="shared" si="5"/>
        <v>1103</v>
      </c>
      <c r="Y33" s="6">
        <f t="shared" si="5"/>
        <v>963</v>
      </c>
      <c r="Z33" s="6">
        <v>1069</v>
      </c>
      <c r="AA33" s="6">
        <v>1196</v>
      </c>
      <c r="AB33" s="6">
        <v>1133</v>
      </c>
      <c r="AC33" s="6">
        <v>1263</v>
      </c>
      <c r="AD33" s="6">
        <v>1349</v>
      </c>
      <c r="AE33" s="19">
        <f>SUM(AE22:AE23)</f>
        <v>1243</v>
      </c>
      <c r="AF33" s="6">
        <v>1543</v>
      </c>
      <c r="AG33" s="6">
        <v>1624</v>
      </c>
      <c r="AH33" s="6">
        <v>1450</v>
      </c>
      <c r="AI33" s="6">
        <v>1228</v>
      </c>
      <c r="AJ33" s="6">
        <v>1099</v>
      </c>
      <c r="AK33" s="6">
        <v>1652</v>
      </c>
      <c r="AL33" s="6">
        <v>1122</v>
      </c>
      <c r="AM33" s="6">
        <f>SUM(AM22:AM23)</f>
        <v>1211</v>
      </c>
      <c r="AN33" s="24">
        <f>SUM(AN22:AN23)</f>
        <v>1215</v>
      </c>
      <c r="AO33" s="6">
        <f>SUM(AO22:AO23)</f>
        <v>1226</v>
      </c>
      <c r="AP33" s="6">
        <v>1173</v>
      </c>
      <c r="AQ33" s="6">
        <f>SUM(AQ22:AQ23)</f>
        <v>1249</v>
      </c>
      <c r="AR33" s="6">
        <f>SUM(AR22:AR23)</f>
        <v>1282</v>
      </c>
      <c r="AS33" s="6">
        <f>SUM(AS22:AS23)</f>
        <v>1359</v>
      </c>
      <c r="AT33" s="6">
        <v>1450</v>
      </c>
      <c r="AU33" s="6">
        <v>1458</v>
      </c>
      <c r="AV33" s="6">
        <v>1541</v>
      </c>
      <c r="AW33" s="6">
        <f>SUM(AW22:AW23)</f>
        <v>1455</v>
      </c>
    </row>
    <row r="34" spans="2:49" ht="20.100000000000001" customHeight="1" thickBot="1" x14ac:dyDescent="0.25">
      <c r="B34" s="5" t="s">
        <v>85</v>
      </c>
      <c r="C34" s="6">
        <f>+C24+C25</f>
        <v>597</v>
      </c>
      <c r="D34" s="6">
        <f t="shared" ref="D34:Y34" si="6">+D24+D25</f>
        <v>872</v>
      </c>
      <c r="E34" s="6">
        <f t="shared" si="6"/>
        <v>746</v>
      </c>
      <c r="F34" s="6">
        <f t="shared" si="6"/>
        <v>559</v>
      </c>
      <c r="G34" s="6">
        <f t="shared" si="6"/>
        <v>663</v>
      </c>
      <c r="H34" s="6">
        <f t="shared" si="6"/>
        <v>699</v>
      </c>
      <c r="I34" s="6">
        <f t="shared" si="6"/>
        <v>592</v>
      </c>
      <c r="J34" s="6">
        <f t="shared" si="6"/>
        <v>626</v>
      </c>
      <c r="K34" s="6">
        <f t="shared" si="6"/>
        <v>526</v>
      </c>
      <c r="L34" s="6">
        <f t="shared" si="6"/>
        <v>585</v>
      </c>
      <c r="M34" s="6">
        <f t="shared" si="6"/>
        <v>719</v>
      </c>
      <c r="N34" s="6">
        <f t="shared" si="6"/>
        <v>610</v>
      </c>
      <c r="O34" s="6">
        <f t="shared" si="6"/>
        <v>497</v>
      </c>
      <c r="P34" s="6">
        <f t="shared" si="6"/>
        <v>672</v>
      </c>
      <c r="Q34" s="6">
        <f t="shared" si="6"/>
        <v>676</v>
      </c>
      <c r="R34" s="6">
        <f t="shared" si="6"/>
        <v>683</v>
      </c>
      <c r="S34" s="6">
        <f t="shared" si="6"/>
        <v>574</v>
      </c>
      <c r="T34" s="6">
        <f t="shared" si="6"/>
        <v>700</v>
      </c>
      <c r="U34" s="6">
        <f t="shared" si="6"/>
        <v>681</v>
      </c>
      <c r="V34" s="6">
        <f t="shared" si="6"/>
        <v>612</v>
      </c>
      <c r="W34" s="6">
        <f t="shared" si="6"/>
        <v>575</v>
      </c>
      <c r="X34" s="6">
        <f t="shared" si="6"/>
        <v>637</v>
      </c>
      <c r="Y34" s="6">
        <f t="shared" si="6"/>
        <v>676</v>
      </c>
      <c r="Z34" s="6">
        <v>542</v>
      </c>
      <c r="AA34" s="6">
        <v>529</v>
      </c>
      <c r="AB34" s="6">
        <v>638</v>
      </c>
      <c r="AC34" s="6">
        <v>710</v>
      </c>
      <c r="AD34" s="6">
        <v>881</v>
      </c>
      <c r="AE34" s="19">
        <f>SUM(AE24:AE25)</f>
        <v>733</v>
      </c>
      <c r="AF34" s="6">
        <v>908</v>
      </c>
      <c r="AG34" s="6">
        <v>784</v>
      </c>
      <c r="AH34" s="6">
        <v>678</v>
      </c>
      <c r="AI34" s="6">
        <v>705</v>
      </c>
      <c r="AJ34" s="6">
        <v>620</v>
      </c>
      <c r="AK34" s="6">
        <v>794</v>
      </c>
      <c r="AL34" s="6">
        <v>837</v>
      </c>
      <c r="AM34" s="6">
        <f>SUM(AM24:AM25)</f>
        <v>683</v>
      </c>
      <c r="AN34" s="24">
        <f>SUM(AN24:AN25)</f>
        <v>714</v>
      </c>
      <c r="AO34" s="6">
        <f>SUM(AO24:AO25)</f>
        <v>794</v>
      </c>
      <c r="AP34" s="6">
        <v>670</v>
      </c>
      <c r="AQ34" s="6">
        <f>SUM(AQ24:AQ25)</f>
        <v>518</v>
      </c>
      <c r="AR34" s="6">
        <f>SUM(AR24:AR25)</f>
        <v>626</v>
      </c>
      <c r="AS34" s="6">
        <f>SUM(AS24:AS25)</f>
        <v>545</v>
      </c>
      <c r="AT34" s="6">
        <v>658</v>
      </c>
      <c r="AU34" s="6">
        <v>642</v>
      </c>
      <c r="AV34" s="6">
        <v>778</v>
      </c>
      <c r="AW34" s="6">
        <f>SUM(AW24:AW25)</f>
        <v>809</v>
      </c>
    </row>
    <row r="35" spans="2:49" ht="20.100000000000001" customHeight="1" thickBot="1" x14ac:dyDescent="0.25">
      <c r="B35" s="15" t="s">
        <v>86</v>
      </c>
      <c r="C35" s="14">
        <f>+C26+C27</f>
        <v>16810</v>
      </c>
      <c r="D35" s="14">
        <f t="shared" ref="D35:Y35" si="7">+D26+D27</f>
        <v>17514</v>
      </c>
      <c r="E35" s="14">
        <f t="shared" si="7"/>
        <v>17582</v>
      </c>
      <c r="F35" s="14">
        <f t="shared" si="7"/>
        <v>14800</v>
      </c>
      <c r="G35" s="14">
        <f t="shared" si="7"/>
        <v>14009</v>
      </c>
      <c r="H35" s="14">
        <f t="shared" si="7"/>
        <v>15425</v>
      </c>
      <c r="I35" s="14">
        <f t="shared" si="7"/>
        <v>15914</v>
      </c>
      <c r="J35" s="14">
        <f t="shared" si="7"/>
        <v>14249</v>
      </c>
      <c r="K35" s="14">
        <f t="shared" si="7"/>
        <v>14092</v>
      </c>
      <c r="L35" s="14">
        <f t="shared" si="7"/>
        <v>14993</v>
      </c>
      <c r="M35" s="14">
        <f t="shared" si="7"/>
        <v>15410</v>
      </c>
      <c r="N35" s="14">
        <f t="shared" si="7"/>
        <v>14556</v>
      </c>
      <c r="O35" s="14">
        <f t="shared" si="7"/>
        <v>13438</v>
      </c>
      <c r="P35" s="14">
        <f t="shared" si="7"/>
        <v>14469</v>
      </c>
      <c r="Q35" s="14">
        <f t="shared" si="7"/>
        <v>15063</v>
      </c>
      <c r="R35" s="14">
        <f t="shared" si="7"/>
        <v>14396</v>
      </c>
      <c r="S35" s="14">
        <f t="shared" si="7"/>
        <v>14544</v>
      </c>
      <c r="T35" s="14">
        <f t="shared" si="7"/>
        <v>15574</v>
      </c>
      <c r="U35" s="14">
        <f t="shared" si="7"/>
        <v>16028</v>
      </c>
      <c r="V35" s="14">
        <f t="shared" si="7"/>
        <v>14712</v>
      </c>
      <c r="W35" s="14">
        <f t="shared" si="7"/>
        <v>14934</v>
      </c>
      <c r="X35" s="14">
        <f t="shared" si="7"/>
        <v>16217</v>
      </c>
      <c r="Y35" s="14">
        <f t="shared" si="7"/>
        <v>15473</v>
      </c>
      <c r="Z35" s="14">
        <v>14445</v>
      </c>
      <c r="AA35" s="14">
        <v>14881</v>
      </c>
      <c r="AB35" s="14">
        <v>16272</v>
      </c>
      <c r="AC35" s="14">
        <v>17044</v>
      </c>
      <c r="AD35" s="14">
        <v>17528</v>
      </c>
      <c r="AE35" s="14">
        <f>SUM(AE26:AE27)</f>
        <v>15317</v>
      </c>
      <c r="AF35" s="14">
        <f>SUM(AF26:AF27)</f>
        <v>17937</v>
      </c>
      <c r="AG35" s="14">
        <v>18756</v>
      </c>
      <c r="AH35" s="14">
        <v>16916</v>
      </c>
      <c r="AI35" s="14">
        <f t="shared" ref="AI35:AN35" si="8">SUM(AI26:AI27)</f>
        <v>15217</v>
      </c>
      <c r="AJ35" s="14">
        <f t="shared" si="8"/>
        <v>14257</v>
      </c>
      <c r="AK35" s="14">
        <f t="shared" si="8"/>
        <v>17599</v>
      </c>
      <c r="AL35" s="14">
        <f t="shared" si="8"/>
        <v>14607</v>
      </c>
      <c r="AM35" s="14">
        <f t="shared" si="8"/>
        <v>14046</v>
      </c>
      <c r="AN35" s="14">
        <f t="shared" si="8"/>
        <v>15071</v>
      </c>
      <c r="AO35" s="14">
        <f t="shared" ref="AO35:AQ35" si="9">SUM(AO26:AO27)</f>
        <v>15780</v>
      </c>
      <c r="AP35" s="14">
        <f t="shared" si="9"/>
        <v>15136</v>
      </c>
      <c r="AQ35" s="14">
        <f t="shared" si="9"/>
        <v>14417</v>
      </c>
      <c r="AR35" s="14">
        <f t="shared" ref="AR35:AT35" si="10">SUM(AR26:AR27)</f>
        <v>16022</v>
      </c>
      <c r="AS35" s="14">
        <f t="shared" ref="AS35" si="11">SUM(AS26:AS27)</f>
        <v>15236</v>
      </c>
      <c r="AT35" s="14">
        <f t="shared" si="10"/>
        <v>15502</v>
      </c>
      <c r="AU35" s="14">
        <f t="shared" ref="AU35:AW35" si="12">SUM(AU26:AU27)</f>
        <v>15379</v>
      </c>
      <c r="AV35" s="14">
        <v>16352</v>
      </c>
      <c r="AW35" s="14">
        <f t="shared" si="12"/>
        <v>17465</v>
      </c>
    </row>
  </sheetData>
  <phoneticPr fontId="14" type="noConversion"/>
  <pageMargins left="0.7" right="0.7" top="0.75" bottom="0.75" header="0.3" footer="0.3"/>
  <pageSetup paperSize="9" scale="95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1:AW39"/>
  <sheetViews>
    <sheetView zoomScaleNormal="100"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49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172</v>
      </c>
      <c r="AW11" s="4" t="s">
        <v>173</v>
      </c>
    </row>
    <row r="12" spans="2:49" ht="20.100000000000001" customHeight="1" thickBot="1" x14ac:dyDescent="0.25">
      <c r="B12" s="5" t="s">
        <v>87</v>
      </c>
      <c r="C12" s="6">
        <v>1089</v>
      </c>
      <c r="D12" s="6">
        <v>1105</v>
      </c>
      <c r="E12" s="6">
        <v>1128</v>
      </c>
      <c r="F12" s="6">
        <v>944</v>
      </c>
      <c r="G12" s="6">
        <v>950</v>
      </c>
      <c r="H12" s="6">
        <v>1028</v>
      </c>
      <c r="I12" s="6">
        <v>1063</v>
      </c>
      <c r="J12" s="6">
        <v>922</v>
      </c>
      <c r="K12" s="6">
        <v>976</v>
      </c>
      <c r="L12" s="6">
        <v>1034</v>
      </c>
      <c r="M12" s="6">
        <v>1017</v>
      </c>
      <c r="N12" s="6">
        <v>945</v>
      </c>
      <c r="O12" s="6">
        <v>950</v>
      </c>
      <c r="P12" s="6">
        <v>961</v>
      </c>
      <c r="Q12" s="6">
        <v>1129</v>
      </c>
      <c r="R12" s="6">
        <v>1105</v>
      </c>
      <c r="S12" s="6">
        <v>1217</v>
      </c>
      <c r="T12" s="6">
        <v>1089</v>
      </c>
      <c r="U12" s="6">
        <v>1064</v>
      </c>
      <c r="V12" s="6">
        <v>1041</v>
      </c>
      <c r="W12" s="6">
        <v>1001</v>
      </c>
      <c r="X12" s="6">
        <v>1146</v>
      </c>
      <c r="Y12" s="6">
        <v>1069</v>
      </c>
      <c r="Z12" s="6">
        <v>950</v>
      </c>
      <c r="AA12" s="6">
        <v>1082</v>
      </c>
      <c r="AB12" s="6">
        <v>1145</v>
      </c>
      <c r="AC12" s="6">
        <v>1223</v>
      </c>
      <c r="AD12" s="6">
        <v>1203</v>
      </c>
      <c r="AE12" s="19">
        <v>1073</v>
      </c>
      <c r="AF12" s="6">
        <v>1195</v>
      </c>
      <c r="AG12" s="6">
        <v>1313</v>
      </c>
      <c r="AH12" s="6">
        <v>1179</v>
      </c>
      <c r="AI12" s="6">
        <v>1036</v>
      </c>
      <c r="AJ12" s="6">
        <v>1036</v>
      </c>
      <c r="AK12" s="6">
        <v>1205</v>
      </c>
      <c r="AL12" s="6">
        <v>918</v>
      </c>
      <c r="AM12" s="6">
        <v>987</v>
      </c>
      <c r="AN12" s="24">
        <v>1113</v>
      </c>
      <c r="AO12" s="24">
        <v>1230</v>
      </c>
      <c r="AP12" s="6">
        <v>1099</v>
      </c>
      <c r="AQ12" s="6">
        <v>985</v>
      </c>
      <c r="AR12" s="6">
        <v>1188</v>
      </c>
      <c r="AS12" s="6">
        <v>1024</v>
      </c>
      <c r="AT12" s="6">
        <v>1074</v>
      </c>
      <c r="AU12" s="6">
        <v>1019</v>
      </c>
      <c r="AV12" s="6">
        <v>1053</v>
      </c>
      <c r="AW12" s="6">
        <v>1166</v>
      </c>
    </row>
    <row r="13" spans="2:49" ht="20.100000000000001" customHeight="1" thickBot="1" x14ac:dyDescent="0.25">
      <c r="B13" s="5" t="s">
        <v>88</v>
      </c>
      <c r="C13" s="6">
        <v>23</v>
      </c>
      <c r="D13" s="6">
        <v>40</v>
      </c>
      <c r="E13" s="6">
        <v>106</v>
      </c>
      <c r="F13" s="6">
        <v>62</v>
      </c>
      <c r="G13" s="6">
        <v>44</v>
      </c>
      <c r="H13" s="6">
        <v>37</v>
      </c>
      <c r="I13" s="6">
        <v>64</v>
      </c>
      <c r="J13" s="6">
        <v>93</v>
      </c>
      <c r="K13" s="6">
        <v>97</v>
      </c>
      <c r="L13" s="6">
        <v>34</v>
      </c>
      <c r="M13" s="6">
        <v>39</v>
      </c>
      <c r="N13" s="6">
        <v>105</v>
      </c>
      <c r="O13" s="6">
        <v>83</v>
      </c>
      <c r="P13" s="6">
        <v>64</v>
      </c>
      <c r="Q13" s="6">
        <v>69</v>
      </c>
      <c r="R13" s="6">
        <v>51</v>
      </c>
      <c r="S13" s="6">
        <v>49</v>
      </c>
      <c r="T13" s="6">
        <v>86</v>
      </c>
      <c r="U13" s="6">
        <v>72</v>
      </c>
      <c r="V13" s="6">
        <v>71</v>
      </c>
      <c r="W13" s="6">
        <v>57</v>
      </c>
      <c r="X13" s="6">
        <v>58</v>
      </c>
      <c r="Y13" s="6">
        <v>51</v>
      </c>
      <c r="Z13" s="6">
        <v>50</v>
      </c>
      <c r="AA13" s="6">
        <v>55</v>
      </c>
      <c r="AB13" s="6">
        <v>94</v>
      </c>
      <c r="AC13" s="6">
        <v>54</v>
      </c>
      <c r="AD13" s="6">
        <v>87</v>
      </c>
      <c r="AE13" s="19">
        <v>66</v>
      </c>
      <c r="AF13" s="6">
        <v>73</v>
      </c>
      <c r="AG13" s="6">
        <v>85</v>
      </c>
      <c r="AH13" s="6">
        <v>87</v>
      </c>
      <c r="AI13" s="6">
        <v>53</v>
      </c>
      <c r="AJ13" s="6">
        <v>71</v>
      </c>
      <c r="AK13" s="6">
        <v>60</v>
      </c>
      <c r="AL13" s="6">
        <v>43</v>
      </c>
      <c r="AM13" s="6">
        <v>93</v>
      </c>
      <c r="AN13" s="24">
        <v>56</v>
      </c>
      <c r="AO13" s="24">
        <v>77</v>
      </c>
      <c r="AP13" s="6">
        <v>56</v>
      </c>
      <c r="AQ13" s="6">
        <v>83</v>
      </c>
      <c r="AR13" s="6">
        <v>63</v>
      </c>
      <c r="AS13" s="6">
        <v>77</v>
      </c>
      <c r="AT13" s="6">
        <v>50</v>
      </c>
      <c r="AU13" s="6">
        <v>42</v>
      </c>
      <c r="AV13" s="6">
        <v>75</v>
      </c>
      <c r="AW13" s="6">
        <v>146</v>
      </c>
    </row>
    <row r="14" spans="2:49" ht="20.100000000000001" customHeight="1" thickBot="1" x14ac:dyDescent="0.25">
      <c r="B14" s="5" t="s">
        <v>89</v>
      </c>
      <c r="C14" s="6">
        <v>39</v>
      </c>
      <c r="D14" s="6">
        <v>21</v>
      </c>
      <c r="E14" s="6">
        <v>31</v>
      </c>
      <c r="F14" s="6">
        <v>4</v>
      </c>
      <c r="G14" s="6">
        <v>27</v>
      </c>
      <c r="H14" s="6">
        <v>41</v>
      </c>
      <c r="I14" s="6">
        <v>30</v>
      </c>
      <c r="J14" s="6">
        <v>33</v>
      </c>
      <c r="K14" s="6">
        <v>13</v>
      </c>
      <c r="L14" s="6">
        <v>17</v>
      </c>
      <c r="M14" s="6">
        <v>13</v>
      </c>
      <c r="N14" s="6">
        <v>21</v>
      </c>
      <c r="O14" s="6">
        <v>8</v>
      </c>
      <c r="P14" s="6">
        <v>15</v>
      </c>
      <c r="Q14" s="6">
        <v>2</v>
      </c>
      <c r="R14" s="6">
        <v>31</v>
      </c>
      <c r="S14" s="6">
        <v>18</v>
      </c>
      <c r="T14" s="6">
        <v>10</v>
      </c>
      <c r="U14" s="6">
        <v>14</v>
      </c>
      <c r="V14" s="6">
        <v>5</v>
      </c>
      <c r="W14" s="6">
        <v>27</v>
      </c>
      <c r="X14" s="6">
        <v>26</v>
      </c>
      <c r="Y14" s="6">
        <v>11</v>
      </c>
      <c r="Z14" s="6">
        <v>1</v>
      </c>
      <c r="AA14" s="6">
        <v>10</v>
      </c>
      <c r="AB14" s="6">
        <v>12</v>
      </c>
      <c r="AC14" s="6">
        <v>16</v>
      </c>
      <c r="AD14" s="6">
        <v>5</v>
      </c>
      <c r="AE14" s="19">
        <v>12</v>
      </c>
      <c r="AF14" s="6">
        <v>22</v>
      </c>
      <c r="AG14" s="6">
        <v>23</v>
      </c>
      <c r="AH14" s="6">
        <v>18</v>
      </c>
      <c r="AI14" s="6">
        <v>16</v>
      </c>
      <c r="AJ14" s="6">
        <v>13</v>
      </c>
      <c r="AK14" s="6">
        <v>10</v>
      </c>
      <c r="AL14" s="6">
        <v>2</v>
      </c>
      <c r="AM14" s="6">
        <v>26</v>
      </c>
      <c r="AN14" s="24">
        <v>6</v>
      </c>
      <c r="AO14" s="24">
        <v>10</v>
      </c>
      <c r="AP14" s="6">
        <v>21</v>
      </c>
      <c r="AQ14" s="6">
        <v>6</v>
      </c>
      <c r="AR14" s="6">
        <v>75</v>
      </c>
      <c r="AS14" s="6">
        <v>59</v>
      </c>
      <c r="AT14" s="6">
        <v>83</v>
      </c>
      <c r="AU14" s="6">
        <v>88</v>
      </c>
      <c r="AV14" s="6">
        <v>113</v>
      </c>
      <c r="AW14" s="6">
        <v>67</v>
      </c>
    </row>
    <row r="15" spans="2:49" ht="20.100000000000001" customHeight="1" thickBot="1" x14ac:dyDescent="0.25">
      <c r="B15" s="5" t="s">
        <v>90</v>
      </c>
      <c r="C15" s="6">
        <v>1</v>
      </c>
      <c r="D15" s="6">
        <v>0</v>
      </c>
      <c r="E15" s="6">
        <v>1</v>
      </c>
      <c r="F15" s="6">
        <v>0</v>
      </c>
      <c r="G15" s="6">
        <v>0</v>
      </c>
      <c r="H15" s="6">
        <v>2</v>
      </c>
      <c r="I15" s="6">
        <v>0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1</v>
      </c>
      <c r="R15" s="6">
        <v>2</v>
      </c>
      <c r="S15" s="6">
        <v>0</v>
      </c>
      <c r="T15" s="6">
        <v>0</v>
      </c>
      <c r="U15" s="6">
        <v>10</v>
      </c>
      <c r="V15" s="6">
        <v>2</v>
      </c>
      <c r="W15" s="6">
        <v>7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3</v>
      </c>
      <c r="AE15" s="19">
        <v>1</v>
      </c>
      <c r="AF15" s="6">
        <v>1</v>
      </c>
      <c r="AG15" s="6">
        <v>0</v>
      </c>
      <c r="AH15" s="6">
        <v>1</v>
      </c>
      <c r="AI15" s="6">
        <v>5</v>
      </c>
      <c r="AJ15" s="6">
        <v>0</v>
      </c>
      <c r="AK15" s="6">
        <v>2</v>
      </c>
      <c r="AL15" s="6">
        <v>8</v>
      </c>
      <c r="AM15" s="6">
        <v>2</v>
      </c>
      <c r="AN15" s="24">
        <v>0</v>
      </c>
      <c r="AO15" s="24">
        <v>1</v>
      </c>
      <c r="AP15" s="6">
        <v>2</v>
      </c>
      <c r="AQ15" s="6">
        <v>8</v>
      </c>
      <c r="AR15" s="6">
        <v>0</v>
      </c>
      <c r="AS15" s="6">
        <v>11</v>
      </c>
      <c r="AT15" s="6">
        <v>5</v>
      </c>
      <c r="AU15" s="6">
        <v>6</v>
      </c>
      <c r="AV15" s="6">
        <v>21</v>
      </c>
      <c r="AW15" s="6">
        <v>34</v>
      </c>
    </row>
    <row r="16" spans="2:49" ht="20.100000000000001" customHeight="1" thickBot="1" x14ac:dyDescent="0.25">
      <c r="B16" s="5" t="s">
        <v>91</v>
      </c>
      <c r="C16" s="6">
        <v>152</v>
      </c>
      <c r="D16" s="6">
        <v>160</v>
      </c>
      <c r="E16" s="6">
        <v>189</v>
      </c>
      <c r="F16" s="6">
        <v>152</v>
      </c>
      <c r="G16" s="6">
        <v>142</v>
      </c>
      <c r="H16" s="6">
        <v>183</v>
      </c>
      <c r="I16" s="6">
        <v>147</v>
      </c>
      <c r="J16" s="6">
        <v>118</v>
      </c>
      <c r="K16" s="6">
        <v>139</v>
      </c>
      <c r="L16" s="6">
        <v>147</v>
      </c>
      <c r="M16" s="6">
        <v>128</v>
      </c>
      <c r="N16" s="6">
        <v>151</v>
      </c>
      <c r="O16" s="6">
        <v>160</v>
      </c>
      <c r="P16" s="6">
        <v>162</v>
      </c>
      <c r="Q16" s="6">
        <v>175</v>
      </c>
      <c r="R16" s="6">
        <v>231</v>
      </c>
      <c r="S16" s="6">
        <v>241</v>
      </c>
      <c r="T16" s="6">
        <v>248</v>
      </c>
      <c r="U16" s="6">
        <v>217</v>
      </c>
      <c r="V16" s="6">
        <v>242</v>
      </c>
      <c r="W16" s="6">
        <v>181</v>
      </c>
      <c r="X16" s="6">
        <v>254</v>
      </c>
      <c r="Y16" s="6">
        <v>153</v>
      </c>
      <c r="Z16" s="6">
        <v>161</v>
      </c>
      <c r="AA16" s="6">
        <v>192</v>
      </c>
      <c r="AB16" s="6">
        <v>194</v>
      </c>
      <c r="AC16" s="6">
        <v>197</v>
      </c>
      <c r="AD16" s="6">
        <v>202</v>
      </c>
      <c r="AE16" s="19">
        <v>236</v>
      </c>
      <c r="AF16" s="6">
        <v>197</v>
      </c>
      <c r="AG16" s="6">
        <v>224</v>
      </c>
      <c r="AH16" s="6">
        <v>215</v>
      </c>
      <c r="AI16" s="6">
        <v>222</v>
      </c>
      <c r="AJ16" s="6">
        <v>209</v>
      </c>
      <c r="AK16" s="6">
        <v>184</v>
      </c>
      <c r="AL16" s="6">
        <v>146</v>
      </c>
      <c r="AM16" s="6">
        <v>217</v>
      </c>
      <c r="AN16" s="24">
        <v>255</v>
      </c>
      <c r="AO16" s="24">
        <v>620</v>
      </c>
      <c r="AP16" s="6">
        <v>803</v>
      </c>
      <c r="AQ16" s="6">
        <v>764</v>
      </c>
      <c r="AR16" s="6">
        <v>1155</v>
      </c>
      <c r="AS16" s="6">
        <v>959</v>
      </c>
      <c r="AT16" s="6">
        <v>1041</v>
      </c>
      <c r="AU16" s="6">
        <v>912</v>
      </c>
      <c r="AV16" s="6">
        <v>927</v>
      </c>
      <c r="AW16" s="6">
        <v>979</v>
      </c>
    </row>
    <row r="17" spans="2:49" ht="20.100000000000001" customHeight="1" thickBot="1" x14ac:dyDescent="0.25">
      <c r="B17" s="5" t="s">
        <v>92</v>
      </c>
      <c r="C17" s="6">
        <v>9</v>
      </c>
      <c r="D17" s="6">
        <v>27</v>
      </c>
      <c r="E17" s="6">
        <v>12</v>
      </c>
      <c r="F17" s="6">
        <v>9</v>
      </c>
      <c r="G17" s="6">
        <v>4</v>
      </c>
      <c r="H17" s="6">
        <v>6</v>
      </c>
      <c r="I17" s="6">
        <v>6</v>
      </c>
      <c r="J17" s="6">
        <v>7</v>
      </c>
      <c r="K17" s="6">
        <v>7</v>
      </c>
      <c r="L17" s="6">
        <v>15</v>
      </c>
      <c r="M17" s="6">
        <v>11</v>
      </c>
      <c r="N17" s="6">
        <v>25</v>
      </c>
      <c r="O17" s="6">
        <v>11</v>
      </c>
      <c r="P17" s="6">
        <v>17</v>
      </c>
      <c r="Q17" s="6">
        <v>6</v>
      </c>
      <c r="R17" s="6">
        <v>26</v>
      </c>
      <c r="S17" s="6">
        <v>29</v>
      </c>
      <c r="T17" s="6">
        <v>28</v>
      </c>
      <c r="U17" s="6">
        <v>18</v>
      </c>
      <c r="V17" s="6">
        <v>12</v>
      </c>
      <c r="W17" s="6">
        <v>9</v>
      </c>
      <c r="X17" s="6">
        <v>7</v>
      </c>
      <c r="Y17" s="6">
        <v>7</v>
      </c>
      <c r="Z17" s="6">
        <v>21</v>
      </c>
      <c r="AA17" s="6">
        <v>14</v>
      </c>
      <c r="AB17" s="6">
        <v>13</v>
      </c>
      <c r="AC17" s="6">
        <v>8</v>
      </c>
      <c r="AD17" s="6">
        <v>15</v>
      </c>
      <c r="AE17" s="19">
        <v>14</v>
      </c>
      <c r="AF17" s="6">
        <v>10</v>
      </c>
      <c r="AG17" s="6">
        <v>16</v>
      </c>
      <c r="AH17" s="6">
        <v>36</v>
      </c>
      <c r="AI17" s="6">
        <v>17</v>
      </c>
      <c r="AJ17" s="6">
        <v>13</v>
      </c>
      <c r="AK17" s="6">
        <v>39</v>
      </c>
      <c r="AL17" s="6">
        <v>17</v>
      </c>
      <c r="AM17" s="6">
        <v>8</v>
      </c>
      <c r="AN17" s="24">
        <v>23</v>
      </c>
      <c r="AO17" s="24">
        <v>49</v>
      </c>
      <c r="AP17" s="6">
        <v>33</v>
      </c>
      <c r="AQ17" s="6">
        <v>69</v>
      </c>
      <c r="AR17" s="6">
        <v>38</v>
      </c>
      <c r="AS17" s="6">
        <v>43</v>
      </c>
      <c r="AT17" s="6">
        <v>42</v>
      </c>
      <c r="AU17" s="6">
        <v>77</v>
      </c>
      <c r="AV17" s="6">
        <v>84</v>
      </c>
      <c r="AW17" s="6">
        <v>70</v>
      </c>
    </row>
    <row r="18" spans="2:49" ht="20.100000000000001" customHeight="1" thickBot="1" x14ac:dyDescent="0.25">
      <c r="B18" s="5" t="s">
        <v>93</v>
      </c>
      <c r="C18" s="6">
        <v>27</v>
      </c>
      <c r="D18" s="6">
        <v>38</v>
      </c>
      <c r="E18" s="6">
        <v>5</v>
      </c>
      <c r="F18" s="6">
        <v>6</v>
      </c>
      <c r="G18" s="6">
        <v>10</v>
      </c>
      <c r="H18" s="6">
        <v>30</v>
      </c>
      <c r="I18" s="6">
        <v>5</v>
      </c>
      <c r="J18" s="6">
        <v>13</v>
      </c>
      <c r="K18" s="6">
        <v>8</v>
      </c>
      <c r="L18" s="6">
        <v>27</v>
      </c>
      <c r="M18" s="6">
        <v>6</v>
      </c>
      <c r="N18" s="6">
        <v>15</v>
      </c>
      <c r="O18" s="6">
        <v>10</v>
      </c>
      <c r="P18" s="6">
        <v>23</v>
      </c>
      <c r="Q18" s="6">
        <v>35</v>
      </c>
      <c r="R18" s="6">
        <v>16</v>
      </c>
      <c r="S18" s="6">
        <v>38</v>
      </c>
      <c r="T18" s="6">
        <v>7</v>
      </c>
      <c r="U18" s="6">
        <v>36</v>
      </c>
      <c r="V18" s="6">
        <v>29</v>
      </c>
      <c r="W18" s="6">
        <v>41</v>
      </c>
      <c r="X18" s="6">
        <v>26</v>
      </c>
      <c r="Y18" s="6">
        <v>21</v>
      </c>
      <c r="Z18" s="6">
        <v>18</v>
      </c>
      <c r="AA18" s="6">
        <v>24</v>
      </c>
      <c r="AB18" s="6">
        <v>29</v>
      </c>
      <c r="AC18" s="6">
        <v>37</v>
      </c>
      <c r="AD18" s="6">
        <v>26</v>
      </c>
      <c r="AE18" s="19">
        <v>18</v>
      </c>
      <c r="AF18" s="6">
        <v>23</v>
      </c>
      <c r="AG18" s="6">
        <v>56</v>
      </c>
      <c r="AH18" s="6">
        <v>56</v>
      </c>
      <c r="AI18" s="6">
        <v>52</v>
      </c>
      <c r="AJ18" s="6">
        <v>43</v>
      </c>
      <c r="AK18" s="6">
        <v>58</v>
      </c>
      <c r="AL18" s="6">
        <v>29</v>
      </c>
      <c r="AM18" s="6">
        <v>26</v>
      </c>
      <c r="AN18" s="24">
        <v>30</v>
      </c>
      <c r="AO18" s="24">
        <v>53</v>
      </c>
      <c r="AP18" s="6">
        <v>80</v>
      </c>
      <c r="AQ18" s="6">
        <v>87</v>
      </c>
      <c r="AR18" s="6">
        <v>91</v>
      </c>
      <c r="AS18" s="6">
        <v>103</v>
      </c>
      <c r="AT18" s="6">
        <v>113</v>
      </c>
      <c r="AU18" s="6">
        <v>94</v>
      </c>
      <c r="AV18" s="6">
        <v>94</v>
      </c>
      <c r="AW18" s="6">
        <v>112</v>
      </c>
    </row>
    <row r="19" spans="2:49" ht="20.100000000000001" customHeight="1" thickBot="1" x14ac:dyDescent="0.25">
      <c r="B19" s="5" t="s">
        <v>94</v>
      </c>
      <c r="C19" s="6">
        <v>0</v>
      </c>
      <c r="D19" s="6">
        <v>1</v>
      </c>
      <c r="E19" s="6">
        <v>1</v>
      </c>
      <c r="F19" s="6">
        <v>1</v>
      </c>
      <c r="G19" s="6">
        <v>1</v>
      </c>
      <c r="H19" s="6">
        <v>2</v>
      </c>
      <c r="I19" s="6">
        <v>5</v>
      </c>
      <c r="J19" s="6">
        <v>3</v>
      </c>
      <c r="K19" s="6">
        <v>1</v>
      </c>
      <c r="L19" s="6">
        <v>3</v>
      </c>
      <c r="M19" s="6">
        <v>1</v>
      </c>
      <c r="N19" s="6">
        <v>1</v>
      </c>
      <c r="O19" s="6">
        <v>3</v>
      </c>
      <c r="P19" s="6">
        <v>0</v>
      </c>
      <c r="Q19" s="6">
        <v>1</v>
      </c>
      <c r="R19" s="6">
        <v>5</v>
      </c>
      <c r="S19" s="6">
        <v>2</v>
      </c>
      <c r="T19" s="6">
        <v>2</v>
      </c>
      <c r="U19" s="6">
        <v>5</v>
      </c>
      <c r="V19" s="6">
        <v>2</v>
      </c>
      <c r="W19" s="6">
        <v>1</v>
      </c>
      <c r="X19" s="6">
        <v>1</v>
      </c>
      <c r="Y19" s="6">
        <v>4</v>
      </c>
      <c r="Z19" s="6">
        <v>4</v>
      </c>
      <c r="AA19" s="6">
        <v>1</v>
      </c>
      <c r="AB19" s="6">
        <v>1</v>
      </c>
      <c r="AC19" s="6">
        <v>5</v>
      </c>
      <c r="AD19" s="6">
        <v>7</v>
      </c>
      <c r="AE19" s="19">
        <v>0</v>
      </c>
      <c r="AF19" s="6">
        <v>1</v>
      </c>
      <c r="AG19" s="6">
        <v>1</v>
      </c>
      <c r="AH19" s="6">
        <v>10</v>
      </c>
      <c r="AI19" s="6">
        <v>3</v>
      </c>
      <c r="AJ19" s="6">
        <v>4</v>
      </c>
      <c r="AK19" s="6">
        <v>3</v>
      </c>
      <c r="AL19" s="6">
        <v>3</v>
      </c>
      <c r="AM19" s="6">
        <v>0</v>
      </c>
      <c r="AN19" s="24">
        <v>0</v>
      </c>
      <c r="AO19" s="24">
        <v>0</v>
      </c>
      <c r="AP19" s="6">
        <v>5</v>
      </c>
      <c r="AQ19" s="6">
        <v>13</v>
      </c>
      <c r="AR19" s="6">
        <v>2</v>
      </c>
      <c r="AS19" s="6">
        <v>11</v>
      </c>
      <c r="AT19" s="6">
        <v>6</v>
      </c>
      <c r="AU19" s="6">
        <v>6</v>
      </c>
      <c r="AV19" s="6">
        <v>21</v>
      </c>
      <c r="AW19" s="6">
        <v>1</v>
      </c>
    </row>
    <row r="20" spans="2:49" ht="20.100000000000001" customHeight="1" thickBot="1" x14ac:dyDescent="0.25">
      <c r="B20" s="5" t="s">
        <v>95</v>
      </c>
      <c r="C20" s="6">
        <v>407</v>
      </c>
      <c r="D20" s="6">
        <v>367</v>
      </c>
      <c r="E20" s="6">
        <v>395</v>
      </c>
      <c r="F20" s="6">
        <v>329</v>
      </c>
      <c r="G20" s="6">
        <v>316</v>
      </c>
      <c r="H20" s="6">
        <v>358</v>
      </c>
      <c r="I20" s="6">
        <v>352</v>
      </c>
      <c r="J20" s="6">
        <v>269</v>
      </c>
      <c r="K20" s="6">
        <v>257</v>
      </c>
      <c r="L20" s="6">
        <v>256</v>
      </c>
      <c r="M20" s="6">
        <v>270</v>
      </c>
      <c r="N20" s="6">
        <v>295</v>
      </c>
      <c r="O20" s="6">
        <v>311</v>
      </c>
      <c r="P20" s="6">
        <v>266</v>
      </c>
      <c r="Q20" s="6">
        <v>274</v>
      </c>
      <c r="R20" s="6">
        <v>372</v>
      </c>
      <c r="S20" s="6">
        <v>514</v>
      </c>
      <c r="T20" s="6">
        <v>314</v>
      </c>
      <c r="U20" s="6">
        <v>302</v>
      </c>
      <c r="V20" s="6">
        <v>267</v>
      </c>
      <c r="W20" s="6">
        <v>321</v>
      </c>
      <c r="X20" s="6">
        <v>367</v>
      </c>
      <c r="Y20" s="6">
        <v>304</v>
      </c>
      <c r="Z20" s="6">
        <v>271</v>
      </c>
      <c r="AA20" s="6">
        <v>285</v>
      </c>
      <c r="AB20" s="6">
        <v>345</v>
      </c>
      <c r="AC20" s="6">
        <v>308</v>
      </c>
      <c r="AD20" s="6">
        <v>259</v>
      </c>
      <c r="AE20" s="19">
        <v>301</v>
      </c>
      <c r="AF20" s="6">
        <v>282</v>
      </c>
      <c r="AG20" s="6">
        <v>292</v>
      </c>
      <c r="AH20" s="6">
        <v>233</v>
      </c>
      <c r="AI20" s="6">
        <v>217</v>
      </c>
      <c r="AJ20" s="6">
        <v>299</v>
      </c>
      <c r="AK20" s="6">
        <v>300</v>
      </c>
      <c r="AL20" s="6">
        <v>265</v>
      </c>
      <c r="AM20" s="6">
        <v>244</v>
      </c>
      <c r="AN20" s="24">
        <v>251</v>
      </c>
      <c r="AO20" s="24">
        <v>420</v>
      </c>
      <c r="AP20" s="6">
        <v>475</v>
      </c>
      <c r="AQ20" s="6">
        <v>460</v>
      </c>
      <c r="AR20" s="6">
        <v>561</v>
      </c>
      <c r="AS20" s="6">
        <v>574</v>
      </c>
      <c r="AT20" s="6">
        <v>619</v>
      </c>
      <c r="AU20" s="6">
        <v>547</v>
      </c>
      <c r="AV20" s="6">
        <v>554</v>
      </c>
      <c r="AW20" s="6">
        <v>589</v>
      </c>
    </row>
    <row r="21" spans="2:49" ht="20.100000000000001" customHeight="1" thickBot="1" x14ac:dyDescent="0.25">
      <c r="B21" s="5" t="s">
        <v>96</v>
      </c>
      <c r="C21" s="6">
        <v>5</v>
      </c>
      <c r="D21" s="6">
        <v>37</v>
      </c>
      <c r="E21" s="6">
        <v>20</v>
      </c>
      <c r="F21" s="6">
        <v>16</v>
      </c>
      <c r="G21" s="6">
        <v>14</v>
      </c>
      <c r="H21" s="6">
        <v>8</v>
      </c>
      <c r="I21" s="6">
        <v>11</v>
      </c>
      <c r="J21" s="6">
        <v>32</v>
      </c>
      <c r="K21" s="6">
        <v>9</v>
      </c>
      <c r="L21" s="6">
        <v>11</v>
      </c>
      <c r="M21" s="6">
        <v>8</v>
      </c>
      <c r="N21" s="6">
        <v>27</v>
      </c>
      <c r="O21" s="6">
        <v>10</v>
      </c>
      <c r="P21" s="6">
        <v>11</v>
      </c>
      <c r="Q21" s="6">
        <v>8</v>
      </c>
      <c r="R21" s="6">
        <v>17</v>
      </c>
      <c r="S21" s="6">
        <v>25</v>
      </c>
      <c r="T21" s="6">
        <v>37</v>
      </c>
      <c r="U21" s="6">
        <v>20</v>
      </c>
      <c r="V21" s="6">
        <v>17</v>
      </c>
      <c r="W21" s="6">
        <v>14</v>
      </c>
      <c r="X21" s="6">
        <v>17</v>
      </c>
      <c r="Y21" s="6">
        <v>8</v>
      </c>
      <c r="Z21" s="6">
        <v>16</v>
      </c>
      <c r="AA21" s="6">
        <v>13</v>
      </c>
      <c r="AB21" s="6">
        <v>42</v>
      </c>
      <c r="AC21" s="6">
        <v>32</v>
      </c>
      <c r="AD21" s="6">
        <v>17</v>
      </c>
      <c r="AE21" s="19">
        <v>17</v>
      </c>
      <c r="AF21" s="6">
        <v>22</v>
      </c>
      <c r="AG21" s="6">
        <v>17</v>
      </c>
      <c r="AH21" s="6">
        <v>28</v>
      </c>
      <c r="AI21" s="6">
        <v>8</v>
      </c>
      <c r="AJ21" s="6">
        <v>10</v>
      </c>
      <c r="AK21" s="6">
        <v>18</v>
      </c>
      <c r="AL21" s="6">
        <v>17</v>
      </c>
      <c r="AM21" s="6">
        <v>7</v>
      </c>
      <c r="AN21" s="24">
        <v>30</v>
      </c>
      <c r="AO21" s="24">
        <v>33</v>
      </c>
      <c r="AP21" s="6">
        <v>10</v>
      </c>
      <c r="AQ21" s="6">
        <v>56</v>
      </c>
      <c r="AR21" s="6">
        <v>24</v>
      </c>
      <c r="AS21" s="6">
        <v>19</v>
      </c>
      <c r="AT21" s="6">
        <v>33</v>
      </c>
      <c r="AU21" s="6">
        <v>18</v>
      </c>
      <c r="AV21" s="6">
        <v>57</v>
      </c>
      <c r="AW21" s="6">
        <v>28</v>
      </c>
    </row>
    <row r="22" spans="2:49" ht="20.100000000000001" customHeight="1" thickBot="1" x14ac:dyDescent="0.25">
      <c r="B22" s="5" t="s">
        <v>97</v>
      </c>
      <c r="C22" s="6">
        <v>1299</v>
      </c>
      <c r="D22" s="6">
        <v>1312</v>
      </c>
      <c r="E22" s="6">
        <v>1394</v>
      </c>
      <c r="F22" s="6">
        <v>1132</v>
      </c>
      <c r="G22" s="6">
        <v>1160</v>
      </c>
      <c r="H22" s="6">
        <v>1257</v>
      </c>
      <c r="I22" s="6">
        <v>1283</v>
      </c>
      <c r="J22" s="6">
        <v>1157</v>
      </c>
      <c r="K22" s="6">
        <v>1156</v>
      </c>
      <c r="L22" s="6">
        <v>1201</v>
      </c>
      <c r="M22" s="6">
        <v>1190</v>
      </c>
      <c r="N22" s="6">
        <v>1156</v>
      </c>
      <c r="O22" s="6">
        <v>1147</v>
      </c>
      <c r="P22" s="6">
        <v>1075</v>
      </c>
      <c r="Q22" s="6">
        <v>1229</v>
      </c>
      <c r="R22" s="6">
        <v>1308</v>
      </c>
      <c r="S22" s="6">
        <v>1423</v>
      </c>
      <c r="T22" s="6">
        <v>1251</v>
      </c>
      <c r="U22" s="6">
        <v>1331</v>
      </c>
      <c r="V22" s="6">
        <v>1206</v>
      </c>
      <c r="W22" s="6">
        <v>1208</v>
      </c>
      <c r="X22" s="6">
        <v>1316</v>
      </c>
      <c r="Y22" s="6">
        <v>1261</v>
      </c>
      <c r="Z22" s="6">
        <v>1168</v>
      </c>
      <c r="AA22" s="6">
        <v>1330</v>
      </c>
      <c r="AB22" s="6">
        <v>1357</v>
      </c>
      <c r="AC22" s="6">
        <v>1419</v>
      </c>
      <c r="AD22" s="6">
        <v>1431</v>
      </c>
      <c r="AE22" s="19">
        <v>1331</v>
      </c>
      <c r="AF22" s="6">
        <v>1465</v>
      </c>
      <c r="AG22" s="6">
        <v>1656</v>
      </c>
      <c r="AH22" s="6">
        <v>1379</v>
      </c>
      <c r="AI22" s="6">
        <v>1244</v>
      </c>
      <c r="AJ22" s="6">
        <v>1263</v>
      </c>
      <c r="AK22" s="6">
        <v>1434</v>
      </c>
      <c r="AL22" s="6">
        <v>1146</v>
      </c>
      <c r="AM22" s="6">
        <v>1123</v>
      </c>
      <c r="AN22" s="24">
        <v>1285</v>
      </c>
      <c r="AO22" s="24">
        <v>1433</v>
      </c>
      <c r="AP22" s="6">
        <v>1399</v>
      </c>
      <c r="AQ22" s="6">
        <v>1225</v>
      </c>
      <c r="AR22" s="6">
        <v>1597</v>
      </c>
      <c r="AS22" s="6">
        <v>1387</v>
      </c>
      <c r="AT22" s="6">
        <v>1332</v>
      </c>
      <c r="AU22" s="6">
        <v>1408</v>
      </c>
      <c r="AV22" s="6">
        <v>1583</v>
      </c>
      <c r="AW22" s="6">
        <v>1575</v>
      </c>
    </row>
    <row r="23" spans="2:49" ht="20.100000000000001" customHeight="1" thickBot="1" x14ac:dyDescent="0.25">
      <c r="B23" s="5" t="s">
        <v>98</v>
      </c>
      <c r="C23" s="6">
        <v>24</v>
      </c>
      <c r="D23" s="6">
        <v>50</v>
      </c>
      <c r="E23" s="6">
        <v>67</v>
      </c>
      <c r="F23" s="6">
        <v>58</v>
      </c>
      <c r="G23" s="6">
        <v>39</v>
      </c>
      <c r="H23" s="6">
        <v>28</v>
      </c>
      <c r="I23" s="6">
        <v>44</v>
      </c>
      <c r="J23" s="6">
        <v>51</v>
      </c>
      <c r="K23" s="6">
        <v>93</v>
      </c>
      <c r="L23" s="6">
        <v>36</v>
      </c>
      <c r="M23" s="6">
        <v>47</v>
      </c>
      <c r="N23" s="6">
        <v>87</v>
      </c>
      <c r="O23" s="6">
        <v>69</v>
      </c>
      <c r="P23" s="6">
        <v>79</v>
      </c>
      <c r="Q23" s="6">
        <v>82</v>
      </c>
      <c r="R23" s="6">
        <v>57</v>
      </c>
      <c r="S23" s="6">
        <v>71</v>
      </c>
      <c r="T23" s="6">
        <v>130</v>
      </c>
      <c r="U23" s="6">
        <v>115</v>
      </c>
      <c r="V23" s="6">
        <v>87</v>
      </c>
      <c r="W23" s="6">
        <v>93</v>
      </c>
      <c r="X23" s="6">
        <v>84</v>
      </c>
      <c r="Y23" s="6">
        <v>74</v>
      </c>
      <c r="Z23" s="6">
        <v>69</v>
      </c>
      <c r="AA23" s="6">
        <v>79</v>
      </c>
      <c r="AB23" s="6">
        <v>107</v>
      </c>
      <c r="AC23" s="6">
        <v>92</v>
      </c>
      <c r="AD23" s="6">
        <v>58</v>
      </c>
      <c r="AE23" s="19">
        <v>71</v>
      </c>
      <c r="AF23" s="6">
        <v>90</v>
      </c>
      <c r="AG23" s="6">
        <v>111</v>
      </c>
      <c r="AH23" s="6">
        <v>92</v>
      </c>
      <c r="AI23" s="6">
        <v>50</v>
      </c>
      <c r="AJ23" s="6">
        <v>96</v>
      </c>
      <c r="AK23" s="6">
        <v>109</v>
      </c>
      <c r="AL23" s="6">
        <v>56</v>
      </c>
      <c r="AM23" s="6">
        <v>56</v>
      </c>
      <c r="AN23" s="24">
        <v>73</v>
      </c>
      <c r="AO23" s="24">
        <v>83</v>
      </c>
      <c r="AP23" s="6">
        <v>87</v>
      </c>
      <c r="AQ23" s="6">
        <v>100</v>
      </c>
      <c r="AR23" s="6">
        <v>60</v>
      </c>
      <c r="AS23" s="6">
        <v>89</v>
      </c>
      <c r="AT23" s="6">
        <v>82</v>
      </c>
      <c r="AU23" s="6">
        <v>70</v>
      </c>
      <c r="AV23" s="6">
        <v>109</v>
      </c>
      <c r="AW23" s="6">
        <v>146</v>
      </c>
    </row>
    <row r="24" spans="2:49" ht="20.100000000000001" customHeight="1" thickBot="1" x14ac:dyDescent="0.25">
      <c r="B24" s="5" t="s">
        <v>99</v>
      </c>
      <c r="C24" s="6">
        <v>44</v>
      </c>
      <c r="D24" s="6">
        <v>43</v>
      </c>
      <c r="E24" s="6">
        <v>69</v>
      </c>
      <c r="F24" s="6">
        <v>26</v>
      </c>
      <c r="G24" s="6">
        <v>51</v>
      </c>
      <c r="H24" s="6">
        <v>44</v>
      </c>
      <c r="I24" s="6">
        <v>89</v>
      </c>
      <c r="J24" s="6">
        <v>56</v>
      </c>
      <c r="K24" s="6">
        <v>103</v>
      </c>
      <c r="L24" s="6">
        <v>49</v>
      </c>
      <c r="M24" s="6">
        <v>36</v>
      </c>
      <c r="N24" s="6">
        <v>52</v>
      </c>
      <c r="O24" s="6">
        <v>33</v>
      </c>
      <c r="P24" s="6">
        <v>32</v>
      </c>
      <c r="Q24" s="6">
        <v>43</v>
      </c>
      <c r="R24" s="6">
        <v>54</v>
      </c>
      <c r="S24" s="6">
        <v>70</v>
      </c>
      <c r="T24" s="6">
        <v>81</v>
      </c>
      <c r="U24" s="6">
        <v>63</v>
      </c>
      <c r="V24" s="6">
        <v>52</v>
      </c>
      <c r="W24" s="6">
        <v>51</v>
      </c>
      <c r="X24" s="6">
        <v>55</v>
      </c>
      <c r="Y24" s="6">
        <v>56</v>
      </c>
      <c r="Z24" s="6">
        <v>43</v>
      </c>
      <c r="AA24" s="6">
        <v>55</v>
      </c>
      <c r="AB24" s="6">
        <v>28</v>
      </c>
      <c r="AC24" s="6">
        <v>40</v>
      </c>
      <c r="AD24" s="6">
        <v>55</v>
      </c>
      <c r="AE24" s="19">
        <v>47</v>
      </c>
      <c r="AF24" s="6">
        <v>52</v>
      </c>
      <c r="AG24" s="6">
        <v>32</v>
      </c>
      <c r="AH24" s="6">
        <v>26</v>
      </c>
      <c r="AI24" s="6">
        <v>26</v>
      </c>
      <c r="AJ24" s="6">
        <v>34</v>
      </c>
      <c r="AK24" s="6">
        <v>42</v>
      </c>
      <c r="AL24" s="6">
        <v>27</v>
      </c>
      <c r="AM24" s="6">
        <v>40</v>
      </c>
      <c r="AN24" s="24">
        <v>40</v>
      </c>
      <c r="AO24" s="24">
        <v>27</v>
      </c>
      <c r="AP24" s="6">
        <v>42</v>
      </c>
      <c r="AQ24" s="6">
        <v>30</v>
      </c>
      <c r="AR24" s="6">
        <v>34</v>
      </c>
      <c r="AS24" s="6">
        <v>47</v>
      </c>
      <c r="AT24" s="6">
        <v>49</v>
      </c>
      <c r="AU24" s="6">
        <v>44</v>
      </c>
      <c r="AV24" s="6">
        <v>54</v>
      </c>
      <c r="AW24" s="6">
        <v>33</v>
      </c>
    </row>
    <row r="25" spans="2:49" ht="20.100000000000001" customHeight="1" thickBot="1" x14ac:dyDescent="0.25">
      <c r="B25" s="5" t="s">
        <v>100</v>
      </c>
      <c r="C25" s="6">
        <v>4</v>
      </c>
      <c r="D25" s="6">
        <v>1</v>
      </c>
      <c r="E25" s="6">
        <v>1</v>
      </c>
      <c r="F25" s="6">
        <v>3</v>
      </c>
      <c r="G25" s="6">
        <v>4</v>
      </c>
      <c r="H25" s="6">
        <v>7</v>
      </c>
      <c r="I25" s="6">
        <v>13</v>
      </c>
      <c r="J25" s="6">
        <v>4</v>
      </c>
      <c r="K25" s="6">
        <v>17</v>
      </c>
      <c r="L25" s="6">
        <v>7</v>
      </c>
      <c r="M25" s="6">
        <v>5</v>
      </c>
      <c r="N25" s="6">
        <v>6</v>
      </c>
      <c r="O25" s="6">
        <v>4</v>
      </c>
      <c r="P25" s="6">
        <v>4</v>
      </c>
      <c r="Q25" s="6">
        <v>6</v>
      </c>
      <c r="R25" s="6">
        <v>7</v>
      </c>
      <c r="S25" s="6">
        <v>2</v>
      </c>
      <c r="T25" s="6">
        <v>2</v>
      </c>
      <c r="U25" s="6">
        <v>0</v>
      </c>
      <c r="V25" s="6">
        <v>11</v>
      </c>
      <c r="W25" s="6">
        <v>1</v>
      </c>
      <c r="X25" s="6">
        <v>3</v>
      </c>
      <c r="Y25" s="6">
        <v>0</v>
      </c>
      <c r="Z25" s="6">
        <v>2</v>
      </c>
      <c r="AA25" s="6">
        <v>4</v>
      </c>
      <c r="AB25" s="6">
        <v>0</v>
      </c>
      <c r="AC25" s="6">
        <v>9</v>
      </c>
      <c r="AD25" s="6">
        <v>62</v>
      </c>
      <c r="AE25" s="19">
        <v>1</v>
      </c>
      <c r="AF25" s="6">
        <v>0</v>
      </c>
      <c r="AG25" s="6">
        <v>3</v>
      </c>
      <c r="AH25" s="6">
        <v>12</v>
      </c>
      <c r="AI25" s="6">
        <v>2</v>
      </c>
      <c r="AJ25" s="6">
        <v>14</v>
      </c>
      <c r="AK25" s="6">
        <v>2</v>
      </c>
      <c r="AL25" s="6">
        <v>2</v>
      </c>
      <c r="AM25" s="6">
        <v>55</v>
      </c>
      <c r="AN25" s="24">
        <v>0</v>
      </c>
      <c r="AO25" s="24">
        <v>7</v>
      </c>
      <c r="AP25" s="6">
        <v>1</v>
      </c>
      <c r="AQ25" s="6">
        <v>5</v>
      </c>
      <c r="AR25" s="6">
        <v>3</v>
      </c>
      <c r="AS25" s="6">
        <v>5</v>
      </c>
      <c r="AT25" s="6">
        <v>5</v>
      </c>
      <c r="AU25" s="6">
        <v>15</v>
      </c>
      <c r="AV25" s="6">
        <v>7</v>
      </c>
      <c r="AW25" s="6">
        <v>9</v>
      </c>
    </row>
    <row r="26" spans="2:49" ht="20.100000000000001" customHeight="1" thickBot="1" x14ac:dyDescent="0.25">
      <c r="B26" s="5" t="s">
        <v>101</v>
      </c>
      <c r="C26" s="6">
        <v>863</v>
      </c>
      <c r="D26" s="6">
        <v>949</v>
      </c>
      <c r="E26" s="6">
        <v>937</v>
      </c>
      <c r="F26" s="6">
        <v>849</v>
      </c>
      <c r="G26" s="6">
        <v>808</v>
      </c>
      <c r="H26" s="6">
        <v>864</v>
      </c>
      <c r="I26" s="6">
        <v>867</v>
      </c>
      <c r="J26" s="6">
        <v>766</v>
      </c>
      <c r="K26" s="6">
        <v>713</v>
      </c>
      <c r="L26" s="6">
        <v>798</v>
      </c>
      <c r="M26" s="6">
        <v>781</v>
      </c>
      <c r="N26" s="6">
        <v>710</v>
      </c>
      <c r="O26" s="6">
        <v>782</v>
      </c>
      <c r="P26" s="6">
        <v>723</v>
      </c>
      <c r="Q26" s="6">
        <v>694</v>
      </c>
      <c r="R26" s="6">
        <v>782</v>
      </c>
      <c r="S26" s="6">
        <v>685</v>
      </c>
      <c r="T26" s="6">
        <v>819</v>
      </c>
      <c r="U26" s="6">
        <v>748</v>
      </c>
      <c r="V26" s="6">
        <v>721</v>
      </c>
      <c r="W26" s="6">
        <v>797</v>
      </c>
      <c r="X26" s="6">
        <v>744</v>
      </c>
      <c r="Y26" s="6">
        <v>714</v>
      </c>
      <c r="Z26" s="6">
        <v>693</v>
      </c>
      <c r="AA26" s="6">
        <v>760</v>
      </c>
      <c r="AB26" s="6">
        <v>789</v>
      </c>
      <c r="AC26" s="6">
        <v>826</v>
      </c>
      <c r="AD26" s="6">
        <v>950</v>
      </c>
      <c r="AE26" s="19">
        <v>773</v>
      </c>
      <c r="AF26" s="6">
        <v>833</v>
      </c>
      <c r="AG26" s="6">
        <v>945</v>
      </c>
      <c r="AH26" s="6">
        <v>836</v>
      </c>
      <c r="AI26" s="6">
        <v>744</v>
      </c>
      <c r="AJ26" s="6">
        <v>758</v>
      </c>
      <c r="AK26" s="6">
        <v>853</v>
      </c>
      <c r="AL26" s="6">
        <v>641</v>
      </c>
      <c r="AM26" s="6">
        <v>703</v>
      </c>
      <c r="AN26" s="24">
        <v>708</v>
      </c>
      <c r="AO26" s="24">
        <v>699</v>
      </c>
      <c r="AP26" s="6">
        <v>505</v>
      </c>
      <c r="AQ26" s="6">
        <v>341</v>
      </c>
      <c r="AR26" s="6">
        <v>493</v>
      </c>
      <c r="AS26" s="6">
        <v>395</v>
      </c>
      <c r="AT26" s="6">
        <v>370</v>
      </c>
      <c r="AU26" s="6">
        <v>436</v>
      </c>
      <c r="AV26" s="6">
        <v>531</v>
      </c>
      <c r="AW26" s="6">
        <v>614</v>
      </c>
    </row>
    <row r="27" spans="2:49" ht="20.100000000000001" customHeight="1" thickBot="1" x14ac:dyDescent="0.25">
      <c r="B27" s="5" t="s">
        <v>102</v>
      </c>
      <c r="C27" s="6">
        <v>10</v>
      </c>
      <c r="D27" s="6">
        <v>15</v>
      </c>
      <c r="E27" s="6">
        <v>30</v>
      </c>
      <c r="F27" s="6">
        <v>35</v>
      </c>
      <c r="G27" s="6">
        <v>33</v>
      </c>
      <c r="H27" s="6">
        <v>31</v>
      </c>
      <c r="I27" s="6">
        <v>39</v>
      </c>
      <c r="J27" s="6">
        <v>44</v>
      </c>
      <c r="K27" s="6">
        <v>53</v>
      </c>
      <c r="L27" s="6">
        <v>36</v>
      </c>
      <c r="M27" s="6">
        <v>23</v>
      </c>
      <c r="N27" s="6">
        <v>40</v>
      </c>
      <c r="O27" s="6">
        <v>55</v>
      </c>
      <c r="P27" s="6">
        <v>46</v>
      </c>
      <c r="Q27" s="6">
        <v>53</v>
      </c>
      <c r="R27" s="6">
        <v>51</v>
      </c>
      <c r="S27" s="6">
        <v>33</v>
      </c>
      <c r="T27" s="6">
        <v>86</v>
      </c>
      <c r="U27" s="6">
        <v>54</v>
      </c>
      <c r="V27" s="6">
        <v>44</v>
      </c>
      <c r="W27" s="6">
        <v>42</v>
      </c>
      <c r="X27" s="6">
        <v>34</v>
      </c>
      <c r="Y27" s="6">
        <v>27</v>
      </c>
      <c r="Z27" s="6">
        <v>21</v>
      </c>
      <c r="AA27" s="6">
        <v>80</v>
      </c>
      <c r="AB27" s="6">
        <v>111</v>
      </c>
      <c r="AC27" s="6">
        <v>112</v>
      </c>
      <c r="AD27" s="6">
        <v>104</v>
      </c>
      <c r="AE27" s="19">
        <v>38</v>
      </c>
      <c r="AF27" s="6">
        <v>62</v>
      </c>
      <c r="AG27" s="6">
        <v>53</v>
      </c>
      <c r="AH27" s="6">
        <v>40</v>
      </c>
      <c r="AI27" s="6">
        <v>42</v>
      </c>
      <c r="AJ27" s="6">
        <v>41</v>
      </c>
      <c r="AK27" s="6">
        <v>76</v>
      </c>
      <c r="AL27" s="6">
        <v>32</v>
      </c>
      <c r="AM27" s="6">
        <v>34</v>
      </c>
      <c r="AN27" s="24">
        <v>22</v>
      </c>
      <c r="AO27" s="24">
        <v>59</v>
      </c>
      <c r="AP27" s="6">
        <v>41</v>
      </c>
      <c r="AQ27" s="6">
        <v>42</v>
      </c>
      <c r="AR27" s="6">
        <v>27</v>
      </c>
      <c r="AS27" s="6">
        <v>48</v>
      </c>
      <c r="AT27" s="6">
        <v>51</v>
      </c>
      <c r="AU27" s="6">
        <v>44</v>
      </c>
      <c r="AV27" s="6">
        <v>71</v>
      </c>
      <c r="AW27" s="6">
        <v>51</v>
      </c>
    </row>
    <row r="28" spans="2:49" ht="20.100000000000001" customHeight="1" thickBot="1" x14ac:dyDescent="0.25">
      <c r="B28" s="5" t="s">
        <v>103</v>
      </c>
      <c r="C28" s="6">
        <v>3920</v>
      </c>
      <c r="D28" s="6">
        <v>3995</v>
      </c>
      <c r="E28" s="6">
        <v>4148</v>
      </c>
      <c r="F28" s="6">
        <v>3442</v>
      </c>
      <c r="G28" s="6">
        <v>3464</v>
      </c>
      <c r="H28" s="6">
        <v>3805</v>
      </c>
      <c r="I28" s="6">
        <v>3836</v>
      </c>
      <c r="J28" s="6">
        <v>3334</v>
      </c>
      <c r="K28" s="6">
        <v>3365</v>
      </c>
      <c r="L28" s="6">
        <v>3529</v>
      </c>
      <c r="M28" s="6">
        <v>3441</v>
      </c>
      <c r="N28" s="6">
        <v>3345</v>
      </c>
      <c r="O28" s="6">
        <v>3401</v>
      </c>
      <c r="P28" s="6">
        <v>3257</v>
      </c>
      <c r="Q28" s="6">
        <v>3581</v>
      </c>
      <c r="R28" s="6">
        <v>3899</v>
      </c>
      <c r="S28" s="6">
        <v>4206</v>
      </c>
      <c r="T28" s="6">
        <v>3819</v>
      </c>
      <c r="U28" s="6">
        <v>3775</v>
      </c>
      <c r="V28" s="6">
        <v>3563</v>
      </c>
      <c r="W28" s="6">
        <v>3627</v>
      </c>
      <c r="X28" s="6">
        <v>3934</v>
      </c>
      <c r="Y28" s="6">
        <v>3589</v>
      </c>
      <c r="Z28" s="6">
        <v>3305</v>
      </c>
      <c r="AA28" s="6">
        <v>3738</v>
      </c>
      <c r="AB28" s="6">
        <v>3899</v>
      </c>
      <c r="AC28" s="6">
        <v>4066</v>
      </c>
      <c r="AD28" s="6">
        <v>4131</v>
      </c>
      <c r="AE28" s="19">
        <v>3791</v>
      </c>
      <c r="AF28" s="6">
        <v>4069</v>
      </c>
      <c r="AG28" s="6">
        <v>4541</v>
      </c>
      <c r="AH28" s="6">
        <v>3942</v>
      </c>
      <c r="AI28" s="6">
        <v>3557</v>
      </c>
      <c r="AJ28" s="6">
        <v>3655</v>
      </c>
      <c r="AK28" s="6">
        <v>4086</v>
      </c>
      <c r="AL28" s="6">
        <v>3174</v>
      </c>
      <c r="AM28" s="6">
        <v>3366</v>
      </c>
      <c r="AN28" s="24">
        <v>3688</v>
      </c>
      <c r="AO28" s="24">
        <v>4492</v>
      </c>
      <c r="AP28" s="6">
        <v>4424</v>
      </c>
      <c r="AQ28" s="6">
        <v>3898</v>
      </c>
      <c r="AR28" s="6">
        <v>5194</v>
      </c>
      <c r="AS28" s="6">
        <v>4548</v>
      </c>
      <c r="AT28" s="6">
        <v>4681</v>
      </c>
      <c r="AU28" s="6">
        <v>4548</v>
      </c>
      <c r="AV28" s="6">
        <v>4909</v>
      </c>
      <c r="AW28" s="6">
        <v>5135</v>
      </c>
    </row>
    <row r="29" spans="2:49" ht="20.100000000000001" customHeight="1" thickBot="1" x14ac:dyDescent="0.25">
      <c r="B29" s="5" t="s">
        <v>104</v>
      </c>
      <c r="C29" s="6">
        <v>76</v>
      </c>
      <c r="D29" s="6">
        <v>171</v>
      </c>
      <c r="E29" s="6">
        <v>238</v>
      </c>
      <c r="F29" s="6">
        <v>184</v>
      </c>
      <c r="G29" s="6">
        <v>139</v>
      </c>
      <c r="H29" s="6">
        <v>121</v>
      </c>
      <c r="I29" s="6">
        <v>182</v>
      </c>
      <c r="J29" s="6">
        <v>235</v>
      </c>
      <c r="K29" s="6">
        <v>278</v>
      </c>
      <c r="L29" s="6">
        <v>142</v>
      </c>
      <c r="M29" s="6">
        <v>134</v>
      </c>
      <c r="N29" s="6">
        <v>291</v>
      </c>
      <c r="O29" s="6">
        <v>236</v>
      </c>
      <c r="P29" s="6">
        <v>221</v>
      </c>
      <c r="Q29" s="6">
        <v>226</v>
      </c>
      <c r="R29" s="6">
        <v>216</v>
      </c>
      <c r="S29" s="6">
        <v>211</v>
      </c>
      <c r="T29" s="6">
        <v>371</v>
      </c>
      <c r="U29" s="6">
        <v>294</v>
      </c>
      <c r="V29" s="6">
        <v>246</v>
      </c>
      <c r="W29" s="6">
        <v>224</v>
      </c>
      <c r="X29" s="6">
        <v>204</v>
      </c>
      <c r="Y29" s="6">
        <v>171</v>
      </c>
      <c r="Z29" s="6">
        <v>183</v>
      </c>
      <c r="AA29" s="6">
        <v>246</v>
      </c>
      <c r="AB29" s="6">
        <v>368</v>
      </c>
      <c r="AC29" s="6">
        <v>312</v>
      </c>
      <c r="AD29" s="6">
        <v>353</v>
      </c>
      <c r="AE29" s="19">
        <v>208</v>
      </c>
      <c r="AF29" s="6">
        <v>259</v>
      </c>
      <c r="AG29" s="6">
        <v>286</v>
      </c>
      <c r="AH29" s="6">
        <v>306</v>
      </c>
      <c r="AI29" s="6">
        <v>180</v>
      </c>
      <c r="AJ29" s="6">
        <v>249</v>
      </c>
      <c r="AK29" s="6">
        <v>309</v>
      </c>
      <c r="AL29" s="6">
        <v>178</v>
      </c>
      <c r="AM29" s="6">
        <v>255</v>
      </c>
      <c r="AN29" s="24">
        <v>204</v>
      </c>
      <c r="AO29" s="24">
        <v>309</v>
      </c>
      <c r="AP29" s="6">
        <v>235</v>
      </c>
      <c r="AQ29" s="6">
        <v>376</v>
      </c>
      <c r="AR29" s="6">
        <v>217</v>
      </c>
      <c r="AS29" s="6">
        <v>303</v>
      </c>
      <c r="AT29" s="6">
        <v>274</v>
      </c>
      <c r="AU29" s="6">
        <v>278</v>
      </c>
      <c r="AV29" s="6">
        <v>445</v>
      </c>
      <c r="AW29" s="6">
        <v>485</v>
      </c>
    </row>
    <row r="30" spans="2:49" ht="20.100000000000001" customHeight="1" thickBot="1" x14ac:dyDescent="0.25">
      <c r="B30" s="5" t="s">
        <v>105</v>
      </c>
      <c r="C30" s="6">
        <f>+C12+C13</f>
        <v>1112</v>
      </c>
      <c r="D30" s="6">
        <f t="shared" ref="D30:Y30" si="0">+D12+D13</f>
        <v>1145</v>
      </c>
      <c r="E30" s="6">
        <f t="shared" si="0"/>
        <v>1234</v>
      </c>
      <c r="F30" s="6">
        <f t="shared" si="0"/>
        <v>1006</v>
      </c>
      <c r="G30" s="6">
        <f t="shared" si="0"/>
        <v>994</v>
      </c>
      <c r="H30" s="6">
        <f t="shared" si="0"/>
        <v>1065</v>
      </c>
      <c r="I30" s="6">
        <f t="shared" si="0"/>
        <v>1127</v>
      </c>
      <c r="J30" s="6">
        <f t="shared" si="0"/>
        <v>1015</v>
      </c>
      <c r="K30" s="6">
        <f t="shared" si="0"/>
        <v>1073</v>
      </c>
      <c r="L30" s="6">
        <f t="shared" si="0"/>
        <v>1068</v>
      </c>
      <c r="M30" s="6">
        <f t="shared" si="0"/>
        <v>1056</v>
      </c>
      <c r="N30" s="6">
        <f t="shared" si="0"/>
        <v>1050</v>
      </c>
      <c r="O30" s="6">
        <f t="shared" si="0"/>
        <v>1033</v>
      </c>
      <c r="P30" s="6">
        <f t="shared" si="0"/>
        <v>1025</v>
      </c>
      <c r="Q30" s="6">
        <f t="shared" si="0"/>
        <v>1198</v>
      </c>
      <c r="R30" s="6">
        <f t="shared" si="0"/>
        <v>1156</v>
      </c>
      <c r="S30" s="6">
        <f t="shared" si="0"/>
        <v>1266</v>
      </c>
      <c r="T30" s="6">
        <f t="shared" si="0"/>
        <v>1175</v>
      </c>
      <c r="U30" s="6">
        <f t="shared" si="0"/>
        <v>1136</v>
      </c>
      <c r="V30" s="6">
        <f t="shared" si="0"/>
        <v>1112</v>
      </c>
      <c r="W30" s="6">
        <f t="shared" si="0"/>
        <v>1058</v>
      </c>
      <c r="X30" s="6">
        <f t="shared" si="0"/>
        <v>1204</v>
      </c>
      <c r="Y30" s="6">
        <f t="shared" si="0"/>
        <v>1120</v>
      </c>
      <c r="Z30" s="6">
        <v>1000</v>
      </c>
      <c r="AA30" s="6">
        <v>1137</v>
      </c>
      <c r="AB30" s="6">
        <v>1239</v>
      </c>
      <c r="AC30" s="6">
        <v>1277</v>
      </c>
      <c r="AD30" s="6">
        <v>1290</v>
      </c>
      <c r="AE30" s="19">
        <f>SUM(AE12:AE13)</f>
        <v>1139</v>
      </c>
      <c r="AF30" s="6">
        <v>1268</v>
      </c>
      <c r="AG30" s="6">
        <v>1398</v>
      </c>
      <c r="AH30" s="6">
        <v>1266</v>
      </c>
      <c r="AI30" s="6">
        <v>1089</v>
      </c>
      <c r="AJ30" s="6">
        <v>1107</v>
      </c>
      <c r="AK30" s="6">
        <v>1265</v>
      </c>
      <c r="AL30" s="6">
        <v>961</v>
      </c>
      <c r="AM30" s="6">
        <f>SUM(AM12:AM13)</f>
        <v>1080</v>
      </c>
      <c r="AN30" s="24">
        <f>SUM(AN12:AN13)</f>
        <v>1169</v>
      </c>
      <c r="AO30" s="6">
        <f>SUM(AO12:AO13)</f>
        <v>1307</v>
      </c>
      <c r="AP30" s="6">
        <v>1155</v>
      </c>
      <c r="AQ30" s="6">
        <f>SUM(AQ12:AQ13)</f>
        <v>1068</v>
      </c>
      <c r="AR30" s="6">
        <f>SUM(AR12:AR13)</f>
        <v>1251</v>
      </c>
      <c r="AS30" s="6">
        <f>SUM(AS12:AS13)</f>
        <v>1101</v>
      </c>
      <c r="AT30" s="6">
        <v>1124</v>
      </c>
      <c r="AU30" s="6">
        <v>1061</v>
      </c>
      <c r="AV30" s="6">
        <v>1128</v>
      </c>
      <c r="AW30" s="6">
        <f>SUM(AW12:AW13)</f>
        <v>1312</v>
      </c>
    </row>
    <row r="31" spans="2:49" ht="20.100000000000001" customHeight="1" thickBot="1" x14ac:dyDescent="0.25">
      <c r="B31" s="5" t="s">
        <v>106</v>
      </c>
      <c r="C31" s="6">
        <f>+C14+C15</f>
        <v>40</v>
      </c>
      <c r="D31" s="6">
        <f t="shared" ref="D31:Y31" si="1">+D14+D15</f>
        <v>21</v>
      </c>
      <c r="E31" s="6">
        <f t="shared" si="1"/>
        <v>32</v>
      </c>
      <c r="F31" s="6">
        <f t="shared" si="1"/>
        <v>4</v>
      </c>
      <c r="G31" s="6">
        <f t="shared" si="1"/>
        <v>27</v>
      </c>
      <c r="H31" s="6">
        <f t="shared" si="1"/>
        <v>43</v>
      </c>
      <c r="I31" s="6">
        <f t="shared" si="1"/>
        <v>30</v>
      </c>
      <c r="J31" s="6">
        <f t="shared" si="1"/>
        <v>34</v>
      </c>
      <c r="K31" s="6">
        <f t="shared" si="1"/>
        <v>14</v>
      </c>
      <c r="L31" s="6">
        <f t="shared" si="1"/>
        <v>17</v>
      </c>
      <c r="M31" s="6">
        <f t="shared" si="1"/>
        <v>13</v>
      </c>
      <c r="N31" s="6">
        <f t="shared" si="1"/>
        <v>21</v>
      </c>
      <c r="O31" s="6">
        <f t="shared" si="1"/>
        <v>9</v>
      </c>
      <c r="P31" s="6">
        <f t="shared" si="1"/>
        <v>15</v>
      </c>
      <c r="Q31" s="6">
        <f t="shared" si="1"/>
        <v>3</v>
      </c>
      <c r="R31" s="6">
        <f t="shared" si="1"/>
        <v>33</v>
      </c>
      <c r="S31" s="6">
        <f t="shared" si="1"/>
        <v>18</v>
      </c>
      <c r="T31" s="6">
        <f t="shared" si="1"/>
        <v>10</v>
      </c>
      <c r="U31" s="6">
        <f t="shared" si="1"/>
        <v>24</v>
      </c>
      <c r="V31" s="6">
        <f t="shared" si="1"/>
        <v>7</v>
      </c>
      <c r="W31" s="6">
        <f t="shared" si="1"/>
        <v>34</v>
      </c>
      <c r="X31" s="6">
        <f t="shared" si="1"/>
        <v>26</v>
      </c>
      <c r="Y31" s="6">
        <f t="shared" si="1"/>
        <v>11</v>
      </c>
      <c r="Z31" s="6">
        <v>1</v>
      </c>
      <c r="AA31" s="6">
        <v>10</v>
      </c>
      <c r="AB31" s="6">
        <v>12</v>
      </c>
      <c r="AC31" s="6">
        <v>16</v>
      </c>
      <c r="AD31" s="6">
        <v>8</v>
      </c>
      <c r="AE31" s="19">
        <f>SUM(AE14:AE15)</f>
        <v>13</v>
      </c>
      <c r="AF31" s="6">
        <v>23</v>
      </c>
      <c r="AG31" s="6">
        <v>23</v>
      </c>
      <c r="AH31" s="6">
        <v>19</v>
      </c>
      <c r="AI31" s="6">
        <v>21</v>
      </c>
      <c r="AJ31" s="6">
        <v>13</v>
      </c>
      <c r="AK31" s="6">
        <v>12</v>
      </c>
      <c r="AL31" s="6">
        <v>10</v>
      </c>
      <c r="AM31" s="6">
        <f>SUM(AM14:AM15)</f>
        <v>28</v>
      </c>
      <c r="AN31" s="24">
        <f>SUM(AN14:AN15)</f>
        <v>6</v>
      </c>
      <c r="AO31" s="6">
        <f>SUM(AO14:AO15)</f>
        <v>11</v>
      </c>
      <c r="AP31" s="6">
        <v>23</v>
      </c>
      <c r="AQ31" s="6">
        <f>SUM(AQ14:AQ15)</f>
        <v>14</v>
      </c>
      <c r="AR31" s="6">
        <f>SUM(AR14:AR15)</f>
        <v>75</v>
      </c>
      <c r="AS31" s="6">
        <f>SUM(AS14:AS15)</f>
        <v>70</v>
      </c>
      <c r="AT31" s="6">
        <v>88</v>
      </c>
      <c r="AU31" s="6">
        <v>94</v>
      </c>
      <c r="AV31" s="6">
        <v>134</v>
      </c>
      <c r="AW31" s="6">
        <f>SUM(AW14:AW15)</f>
        <v>101</v>
      </c>
    </row>
    <row r="32" spans="2:49" ht="20.100000000000001" customHeight="1" thickBot="1" x14ac:dyDescent="0.25">
      <c r="B32" s="5" t="s">
        <v>107</v>
      </c>
      <c r="C32" s="6">
        <f>+C16+C17</f>
        <v>161</v>
      </c>
      <c r="D32" s="6">
        <f t="shared" ref="D32:Y32" si="2">+D16+D17</f>
        <v>187</v>
      </c>
      <c r="E32" s="6">
        <f t="shared" si="2"/>
        <v>201</v>
      </c>
      <c r="F32" s="6">
        <f t="shared" si="2"/>
        <v>161</v>
      </c>
      <c r="G32" s="6">
        <f t="shared" si="2"/>
        <v>146</v>
      </c>
      <c r="H32" s="6">
        <f t="shared" si="2"/>
        <v>189</v>
      </c>
      <c r="I32" s="6">
        <f t="shared" si="2"/>
        <v>153</v>
      </c>
      <c r="J32" s="6">
        <f t="shared" si="2"/>
        <v>125</v>
      </c>
      <c r="K32" s="6">
        <f t="shared" si="2"/>
        <v>146</v>
      </c>
      <c r="L32" s="6">
        <f t="shared" si="2"/>
        <v>162</v>
      </c>
      <c r="M32" s="6">
        <f t="shared" si="2"/>
        <v>139</v>
      </c>
      <c r="N32" s="6">
        <f t="shared" si="2"/>
        <v>176</v>
      </c>
      <c r="O32" s="6">
        <f t="shared" si="2"/>
        <v>171</v>
      </c>
      <c r="P32" s="6">
        <f t="shared" si="2"/>
        <v>179</v>
      </c>
      <c r="Q32" s="6">
        <f t="shared" si="2"/>
        <v>181</v>
      </c>
      <c r="R32" s="6">
        <f t="shared" si="2"/>
        <v>257</v>
      </c>
      <c r="S32" s="6">
        <f t="shared" si="2"/>
        <v>270</v>
      </c>
      <c r="T32" s="6">
        <f t="shared" si="2"/>
        <v>276</v>
      </c>
      <c r="U32" s="6">
        <f t="shared" si="2"/>
        <v>235</v>
      </c>
      <c r="V32" s="6">
        <f t="shared" si="2"/>
        <v>254</v>
      </c>
      <c r="W32" s="6">
        <f t="shared" si="2"/>
        <v>190</v>
      </c>
      <c r="X32" s="6">
        <f t="shared" si="2"/>
        <v>261</v>
      </c>
      <c r="Y32" s="6">
        <f t="shared" si="2"/>
        <v>160</v>
      </c>
      <c r="Z32" s="6">
        <v>182</v>
      </c>
      <c r="AA32" s="6">
        <v>206</v>
      </c>
      <c r="AB32" s="6">
        <v>207</v>
      </c>
      <c r="AC32" s="6">
        <v>205</v>
      </c>
      <c r="AD32" s="6">
        <v>217</v>
      </c>
      <c r="AE32" s="19">
        <f>SUM(AE16:AE17)</f>
        <v>250</v>
      </c>
      <c r="AF32" s="6">
        <v>207</v>
      </c>
      <c r="AG32" s="6">
        <v>240</v>
      </c>
      <c r="AH32" s="6">
        <v>251</v>
      </c>
      <c r="AI32" s="6">
        <v>239</v>
      </c>
      <c r="AJ32" s="6">
        <v>222</v>
      </c>
      <c r="AK32" s="6">
        <v>223</v>
      </c>
      <c r="AL32" s="6">
        <v>163</v>
      </c>
      <c r="AM32" s="6">
        <f>SUM(AM16:AM17)</f>
        <v>225</v>
      </c>
      <c r="AN32" s="24">
        <f>SUM(AN16:AN17)</f>
        <v>278</v>
      </c>
      <c r="AO32" s="6">
        <f>SUM(AO16:AO17)</f>
        <v>669</v>
      </c>
      <c r="AP32" s="6">
        <v>836</v>
      </c>
      <c r="AQ32" s="6">
        <f>SUM(AQ16:AQ17)</f>
        <v>833</v>
      </c>
      <c r="AR32" s="6">
        <f>SUM(AR16:AR17)</f>
        <v>1193</v>
      </c>
      <c r="AS32" s="6">
        <f>SUM(AS16:AS17)</f>
        <v>1002</v>
      </c>
      <c r="AT32" s="6">
        <v>1083</v>
      </c>
      <c r="AU32" s="6">
        <v>989</v>
      </c>
      <c r="AV32" s="6">
        <v>1011</v>
      </c>
      <c r="AW32" s="6">
        <f>SUM(AW16:AW17)</f>
        <v>1049</v>
      </c>
    </row>
    <row r="33" spans="2:49" ht="20.100000000000001" customHeight="1" thickBot="1" x14ac:dyDescent="0.25">
      <c r="B33" s="5" t="s">
        <v>108</v>
      </c>
      <c r="C33" s="6">
        <f>+C18+C19</f>
        <v>27</v>
      </c>
      <c r="D33" s="6">
        <f t="shared" ref="D33:Y33" si="3">+D18+D19</f>
        <v>39</v>
      </c>
      <c r="E33" s="6">
        <f t="shared" si="3"/>
        <v>6</v>
      </c>
      <c r="F33" s="6">
        <f t="shared" si="3"/>
        <v>7</v>
      </c>
      <c r="G33" s="6">
        <f t="shared" si="3"/>
        <v>11</v>
      </c>
      <c r="H33" s="6">
        <f t="shared" si="3"/>
        <v>32</v>
      </c>
      <c r="I33" s="6">
        <f t="shared" si="3"/>
        <v>10</v>
      </c>
      <c r="J33" s="6">
        <f t="shared" si="3"/>
        <v>16</v>
      </c>
      <c r="K33" s="6">
        <f t="shared" si="3"/>
        <v>9</v>
      </c>
      <c r="L33" s="6">
        <f t="shared" si="3"/>
        <v>30</v>
      </c>
      <c r="M33" s="6">
        <f t="shared" si="3"/>
        <v>7</v>
      </c>
      <c r="N33" s="6">
        <f t="shared" si="3"/>
        <v>16</v>
      </c>
      <c r="O33" s="6">
        <f t="shared" si="3"/>
        <v>13</v>
      </c>
      <c r="P33" s="6">
        <f t="shared" si="3"/>
        <v>23</v>
      </c>
      <c r="Q33" s="6">
        <f t="shared" si="3"/>
        <v>36</v>
      </c>
      <c r="R33" s="6">
        <f t="shared" si="3"/>
        <v>21</v>
      </c>
      <c r="S33" s="6">
        <f t="shared" si="3"/>
        <v>40</v>
      </c>
      <c r="T33" s="6">
        <f t="shared" si="3"/>
        <v>9</v>
      </c>
      <c r="U33" s="6">
        <f t="shared" si="3"/>
        <v>41</v>
      </c>
      <c r="V33" s="6">
        <f t="shared" si="3"/>
        <v>31</v>
      </c>
      <c r="W33" s="6">
        <f t="shared" si="3"/>
        <v>42</v>
      </c>
      <c r="X33" s="6">
        <f t="shared" si="3"/>
        <v>27</v>
      </c>
      <c r="Y33" s="6">
        <f t="shared" si="3"/>
        <v>25</v>
      </c>
      <c r="Z33" s="6">
        <v>22</v>
      </c>
      <c r="AA33" s="6">
        <v>25</v>
      </c>
      <c r="AB33" s="6">
        <v>30</v>
      </c>
      <c r="AC33" s="6">
        <v>42</v>
      </c>
      <c r="AD33" s="6">
        <v>33</v>
      </c>
      <c r="AE33" s="19">
        <f>SUM(AE18:AE19)</f>
        <v>18</v>
      </c>
      <c r="AF33" s="6">
        <v>24</v>
      </c>
      <c r="AG33" s="6">
        <v>57</v>
      </c>
      <c r="AH33" s="6">
        <v>66</v>
      </c>
      <c r="AI33" s="6">
        <v>55</v>
      </c>
      <c r="AJ33" s="6">
        <v>47</v>
      </c>
      <c r="AK33" s="6">
        <v>61</v>
      </c>
      <c r="AL33" s="6">
        <v>32</v>
      </c>
      <c r="AM33" s="6">
        <f>SUM(AM18:AM19)</f>
        <v>26</v>
      </c>
      <c r="AN33" s="24">
        <f>SUM(AN18:AN19)</f>
        <v>30</v>
      </c>
      <c r="AO33" s="6">
        <f>SUM(AO18:AO19)</f>
        <v>53</v>
      </c>
      <c r="AP33" s="6">
        <v>85</v>
      </c>
      <c r="AQ33" s="6">
        <f>SUM(AQ18:AQ19)</f>
        <v>100</v>
      </c>
      <c r="AR33" s="6">
        <f>SUM(AR18:AR19)</f>
        <v>93</v>
      </c>
      <c r="AS33" s="6">
        <f>SUM(AS18:AS19)</f>
        <v>114</v>
      </c>
      <c r="AT33" s="6">
        <v>119</v>
      </c>
      <c r="AU33" s="6">
        <v>100</v>
      </c>
      <c r="AV33" s="6">
        <v>115</v>
      </c>
      <c r="AW33" s="6">
        <f>SUM(AW18:AW19)</f>
        <v>113</v>
      </c>
    </row>
    <row r="34" spans="2:49" ht="20.100000000000001" customHeight="1" thickBot="1" x14ac:dyDescent="0.25">
      <c r="B34" s="5" t="s">
        <v>109</v>
      </c>
      <c r="C34" s="6">
        <f>+C20+C21</f>
        <v>412</v>
      </c>
      <c r="D34" s="6">
        <f t="shared" ref="D34:Y34" si="4">+D20+D21</f>
        <v>404</v>
      </c>
      <c r="E34" s="6">
        <f t="shared" si="4"/>
        <v>415</v>
      </c>
      <c r="F34" s="6">
        <f t="shared" si="4"/>
        <v>345</v>
      </c>
      <c r="G34" s="6">
        <f t="shared" si="4"/>
        <v>330</v>
      </c>
      <c r="H34" s="6">
        <f t="shared" si="4"/>
        <v>366</v>
      </c>
      <c r="I34" s="6">
        <f t="shared" si="4"/>
        <v>363</v>
      </c>
      <c r="J34" s="6">
        <f t="shared" si="4"/>
        <v>301</v>
      </c>
      <c r="K34" s="6">
        <f t="shared" si="4"/>
        <v>266</v>
      </c>
      <c r="L34" s="6">
        <f t="shared" si="4"/>
        <v>267</v>
      </c>
      <c r="M34" s="6">
        <f t="shared" si="4"/>
        <v>278</v>
      </c>
      <c r="N34" s="6">
        <f t="shared" si="4"/>
        <v>322</v>
      </c>
      <c r="O34" s="6">
        <f t="shared" si="4"/>
        <v>321</v>
      </c>
      <c r="P34" s="6">
        <f t="shared" si="4"/>
        <v>277</v>
      </c>
      <c r="Q34" s="6">
        <f t="shared" si="4"/>
        <v>282</v>
      </c>
      <c r="R34" s="6">
        <f t="shared" si="4"/>
        <v>389</v>
      </c>
      <c r="S34" s="6">
        <f t="shared" si="4"/>
        <v>539</v>
      </c>
      <c r="T34" s="6">
        <f t="shared" si="4"/>
        <v>351</v>
      </c>
      <c r="U34" s="6">
        <f t="shared" si="4"/>
        <v>322</v>
      </c>
      <c r="V34" s="6">
        <f t="shared" si="4"/>
        <v>284</v>
      </c>
      <c r="W34" s="6">
        <f t="shared" si="4"/>
        <v>335</v>
      </c>
      <c r="X34" s="6">
        <f t="shared" si="4"/>
        <v>384</v>
      </c>
      <c r="Y34" s="6">
        <f t="shared" si="4"/>
        <v>312</v>
      </c>
      <c r="Z34" s="6">
        <v>287</v>
      </c>
      <c r="AA34" s="6">
        <v>298</v>
      </c>
      <c r="AB34" s="6">
        <v>387</v>
      </c>
      <c r="AC34" s="6">
        <v>340</v>
      </c>
      <c r="AD34" s="6">
        <v>276</v>
      </c>
      <c r="AE34" s="19">
        <f>SUM(AE20:AE21)</f>
        <v>318</v>
      </c>
      <c r="AF34" s="6">
        <v>304</v>
      </c>
      <c r="AG34" s="6">
        <v>309</v>
      </c>
      <c r="AH34" s="6">
        <v>261</v>
      </c>
      <c r="AI34" s="6">
        <v>225</v>
      </c>
      <c r="AJ34" s="6">
        <v>309</v>
      </c>
      <c r="AK34" s="6">
        <v>318</v>
      </c>
      <c r="AL34" s="6">
        <v>282</v>
      </c>
      <c r="AM34" s="6">
        <f>SUM(AM20:AM21)</f>
        <v>251</v>
      </c>
      <c r="AN34" s="24">
        <f>SUM(AN20:AN21)</f>
        <v>281</v>
      </c>
      <c r="AO34" s="6">
        <f>SUM(AO20:AO21)</f>
        <v>453</v>
      </c>
      <c r="AP34" s="6">
        <v>485</v>
      </c>
      <c r="AQ34" s="6">
        <f>SUM(AQ20:AQ21)</f>
        <v>516</v>
      </c>
      <c r="AR34" s="6">
        <f>SUM(AR20:AR21)</f>
        <v>585</v>
      </c>
      <c r="AS34" s="6">
        <f>SUM(AS20:AS21)</f>
        <v>593</v>
      </c>
      <c r="AT34" s="6">
        <v>652</v>
      </c>
      <c r="AU34" s="6">
        <v>565</v>
      </c>
      <c r="AV34" s="6">
        <v>611</v>
      </c>
      <c r="AW34" s="6">
        <f>SUM(AW20:AW21)</f>
        <v>617</v>
      </c>
    </row>
    <row r="35" spans="2:49" ht="20.100000000000001" customHeight="1" thickBot="1" x14ac:dyDescent="0.25">
      <c r="B35" s="5" t="s">
        <v>110</v>
      </c>
      <c r="C35" s="6">
        <f>+C22+C23</f>
        <v>1323</v>
      </c>
      <c r="D35" s="6">
        <f t="shared" ref="D35:Y35" si="5">+D22+D23</f>
        <v>1362</v>
      </c>
      <c r="E35" s="6">
        <f t="shared" si="5"/>
        <v>1461</v>
      </c>
      <c r="F35" s="6">
        <f t="shared" si="5"/>
        <v>1190</v>
      </c>
      <c r="G35" s="6">
        <f t="shared" si="5"/>
        <v>1199</v>
      </c>
      <c r="H35" s="6">
        <f t="shared" si="5"/>
        <v>1285</v>
      </c>
      <c r="I35" s="6">
        <f t="shared" si="5"/>
        <v>1327</v>
      </c>
      <c r="J35" s="6">
        <f t="shared" si="5"/>
        <v>1208</v>
      </c>
      <c r="K35" s="6">
        <f t="shared" si="5"/>
        <v>1249</v>
      </c>
      <c r="L35" s="6">
        <f t="shared" si="5"/>
        <v>1237</v>
      </c>
      <c r="M35" s="6">
        <f t="shared" si="5"/>
        <v>1237</v>
      </c>
      <c r="N35" s="6">
        <f t="shared" si="5"/>
        <v>1243</v>
      </c>
      <c r="O35" s="6">
        <f t="shared" si="5"/>
        <v>1216</v>
      </c>
      <c r="P35" s="6">
        <f t="shared" si="5"/>
        <v>1154</v>
      </c>
      <c r="Q35" s="6">
        <f t="shared" si="5"/>
        <v>1311</v>
      </c>
      <c r="R35" s="6">
        <f t="shared" si="5"/>
        <v>1365</v>
      </c>
      <c r="S35" s="6">
        <f t="shared" si="5"/>
        <v>1494</v>
      </c>
      <c r="T35" s="6">
        <f t="shared" si="5"/>
        <v>1381</v>
      </c>
      <c r="U35" s="6">
        <f t="shared" si="5"/>
        <v>1446</v>
      </c>
      <c r="V35" s="6">
        <f t="shared" si="5"/>
        <v>1293</v>
      </c>
      <c r="W35" s="6">
        <f t="shared" si="5"/>
        <v>1301</v>
      </c>
      <c r="X35" s="6">
        <f t="shared" si="5"/>
        <v>1400</v>
      </c>
      <c r="Y35" s="6">
        <f t="shared" si="5"/>
        <v>1335</v>
      </c>
      <c r="Z35" s="6">
        <v>1237</v>
      </c>
      <c r="AA35" s="6">
        <v>1409</v>
      </c>
      <c r="AB35" s="6">
        <v>1464</v>
      </c>
      <c r="AC35" s="6">
        <v>1511</v>
      </c>
      <c r="AD35" s="6">
        <v>1489</v>
      </c>
      <c r="AE35" s="19">
        <f>SUM(AE22:AE23)</f>
        <v>1402</v>
      </c>
      <c r="AF35" s="6">
        <v>1555</v>
      </c>
      <c r="AG35" s="6">
        <v>1767</v>
      </c>
      <c r="AH35" s="6">
        <v>1471</v>
      </c>
      <c r="AI35" s="6">
        <v>1294</v>
      </c>
      <c r="AJ35" s="6">
        <v>1359</v>
      </c>
      <c r="AK35" s="6">
        <v>1542</v>
      </c>
      <c r="AL35" s="6">
        <v>1202</v>
      </c>
      <c r="AM35" s="6">
        <f>SUM(AM22:AM23)</f>
        <v>1179</v>
      </c>
      <c r="AN35" s="24">
        <f>SUM(AN22:AN23)</f>
        <v>1358</v>
      </c>
      <c r="AO35" s="6">
        <f>SUM(AO22:AO23)</f>
        <v>1516</v>
      </c>
      <c r="AP35" s="6">
        <v>1486</v>
      </c>
      <c r="AQ35" s="6">
        <f>SUM(AQ22:AQ23)</f>
        <v>1325</v>
      </c>
      <c r="AR35" s="6">
        <f>SUM(AR22:AR23)</f>
        <v>1657</v>
      </c>
      <c r="AS35" s="6">
        <f>SUM(AS22:AS23)</f>
        <v>1476</v>
      </c>
      <c r="AT35" s="6">
        <v>1414</v>
      </c>
      <c r="AU35" s="6">
        <v>1478</v>
      </c>
      <c r="AV35" s="6">
        <v>1692</v>
      </c>
      <c r="AW35" s="6">
        <f>SUM(AW22:AW23)</f>
        <v>1721</v>
      </c>
    </row>
    <row r="36" spans="2:49" ht="20.100000000000001" customHeight="1" thickBot="1" x14ac:dyDescent="0.25">
      <c r="B36" s="5" t="s">
        <v>150</v>
      </c>
      <c r="C36" s="6">
        <f>+C24+C25</f>
        <v>48</v>
      </c>
      <c r="D36" s="6">
        <f t="shared" ref="D36:Y36" si="6">+D24+D25</f>
        <v>44</v>
      </c>
      <c r="E36" s="6">
        <f t="shared" si="6"/>
        <v>70</v>
      </c>
      <c r="F36" s="6">
        <f t="shared" si="6"/>
        <v>29</v>
      </c>
      <c r="G36" s="6">
        <f t="shared" si="6"/>
        <v>55</v>
      </c>
      <c r="H36" s="6">
        <f t="shared" si="6"/>
        <v>51</v>
      </c>
      <c r="I36" s="6">
        <f t="shared" si="6"/>
        <v>102</v>
      </c>
      <c r="J36" s="6">
        <f t="shared" si="6"/>
        <v>60</v>
      </c>
      <c r="K36" s="6">
        <f t="shared" si="6"/>
        <v>120</v>
      </c>
      <c r="L36" s="6">
        <f t="shared" si="6"/>
        <v>56</v>
      </c>
      <c r="M36" s="6">
        <f t="shared" si="6"/>
        <v>41</v>
      </c>
      <c r="N36" s="6">
        <f t="shared" si="6"/>
        <v>58</v>
      </c>
      <c r="O36" s="6">
        <f t="shared" si="6"/>
        <v>37</v>
      </c>
      <c r="P36" s="6">
        <f t="shared" si="6"/>
        <v>36</v>
      </c>
      <c r="Q36" s="6">
        <f t="shared" si="6"/>
        <v>49</v>
      </c>
      <c r="R36" s="6">
        <f t="shared" si="6"/>
        <v>61</v>
      </c>
      <c r="S36" s="6">
        <f t="shared" si="6"/>
        <v>72</v>
      </c>
      <c r="T36" s="6">
        <f t="shared" si="6"/>
        <v>83</v>
      </c>
      <c r="U36" s="6">
        <f t="shared" si="6"/>
        <v>63</v>
      </c>
      <c r="V36" s="6">
        <f t="shared" si="6"/>
        <v>63</v>
      </c>
      <c r="W36" s="6">
        <f t="shared" si="6"/>
        <v>52</v>
      </c>
      <c r="X36" s="6">
        <f t="shared" si="6"/>
        <v>58</v>
      </c>
      <c r="Y36" s="6">
        <f t="shared" si="6"/>
        <v>56</v>
      </c>
      <c r="Z36" s="6">
        <v>45</v>
      </c>
      <c r="AA36" s="6">
        <v>59</v>
      </c>
      <c r="AB36" s="6">
        <v>28</v>
      </c>
      <c r="AC36" s="6">
        <v>49</v>
      </c>
      <c r="AD36" s="6">
        <v>117</v>
      </c>
      <c r="AE36" s="19">
        <f>SUM(AE24:AE25)</f>
        <v>48</v>
      </c>
      <c r="AF36" s="6">
        <v>52</v>
      </c>
      <c r="AG36" s="6">
        <v>35</v>
      </c>
      <c r="AH36" s="6">
        <v>38</v>
      </c>
      <c r="AI36" s="6">
        <v>28</v>
      </c>
      <c r="AJ36" s="6">
        <v>48</v>
      </c>
      <c r="AK36" s="6">
        <v>44</v>
      </c>
      <c r="AL36" s="6">
        <v>29</v>
      </c>
      <c r="AM36" s="6">
        <f>SUM(AM24:AM25)</f>
        <v>95</v>
      </c>
      <c r="AN36" s="24">
        <f>SUM(AN24:AN25)</f>
        <v>40</v>
      </c>
      <c r="AO36" s="6">
        <f>SUM(AO24:AO25)</f>
        <v>34</v>
      </c>
      <c r="AP36" s="6">
        <v>43</v>
      </c>
      <c r="AQ36" s="6">
        <f>SUM(AQ24:AQ25)</f>
        <v>35</v>
      </c>
      <c r="AR36" s="6">
        <f>SUM(AR24:AR25)</f>
        <v>37</v>
      </c>
      <c r="AS36" s="6">
        <f>SUM(AS24:AS25)</f>
        <v>52</v>
      </c>
      <c r="AT36" s="6">
        <v>54</v>
      </c>
      <c r="AU36" s="6">
        <v>59</v>
      </c>
      <c r="AV36" s="6">
        <v>61</v>
      </c>
      <c r="AW36" s="6">
        <f>SUM(AW24:AW25)</f>
        <v>42</v>
      </c>
    </row>
    <row r="37" spans="2:49" ht="20.100000000000001" customHeight="1" thickBot="1" x14ac:dyDescent="0.25">
      <c r="B37" s="5" t="s">
        <v>111</v>
      </c>
      <c r="C37" s="6">
        <f>+C26+C27</f>
        <v>873</v>
      </c>
      <c r="D37" s="6">
        <f t="shared" ref="D37:Y37" si="7">+D26+D27</f>
        <v>964</v>
      </c>
      <c r="E37" s="6">
        <f t="shared" si="7"/>
        <v>967</v>
      </c>
      <c r="F37" s="6">
        <f t="shared" si="7"/>
        <v>884</v>
      </c>
      <c r="G37" s="6">
        <f t="shared" si="7"/>
        <v>841</v>
      </c>
      <c r="H37" s="6">
        <f t="shared" si="7"/>
        <v>895</v>
      </c>
      <c r="I37" s="6">
        <f t="shared" si="7"/>
        <v>906</v>
      </c>
      <c r="J37" s="6">
        <f t="shared" si="7"/>
        <v>810</v>
      </c>
      <c r="K37" s="6">
        <f t="shared" si="7"/>
        <v>766</v>
      </c>
      <c r="L37" s="6">
        <f t="shared" si="7"/>
        <v>834</v>
      </c>
      <c r="M37" s="6">
        <f t="shared" si="7"/>
        <v>804</v>
      </c>
      <c r="N37" s="6">
        <f t="shared" si="7"/>
        <v>750</v>
      </c>
      <c r="O37" s="6">
        <f t="shared" si="7"/>
        <v>837</v>
      </c>
      <c r="P37" s="6">
        <f t="shared" si="7"/>
        <v>769</v>
      </c>
      <c r="Q37" s="6">
        <f t="shared" si="7"/>
        <v>747</v>
      </c>
      <c r="R37" s="6">
        <f t="shared" si="7"/>
        <v>833</v>
      </c>
      <c r="S37" s="6">
        <f t="shared" si="7"/>
        <v>718</v>
      </c>
      <c r="T37" s="6">
        <f t="shared" si="7"/>
        <v>905</v>
      </c>
      <c r="U37" s="6">
        <f t="shared" si="7"/>
        <v>802</v>
      </c>
      <c r="V37" s="6">
        <f t="shared" si="7"/>
        <v>765</v>
      </c>
      <c r="W37" s="6">
        <f t="shared" si="7"/>
        <v>839</v>
      </c>
      <c r="X37" s="6">
        <f t="shared" si="7"/>
        <v>778</v>
      </c>
      <c r="Y37" s="6">
        <f t="shared" si="7"/>
        <v>741</v>
      </c>
      <c r="Z37" s="6">
        <v>714</v>
      </c>
      <c r="AA37" s="6">
        <v>840</v>
      </c>
      <c r="AB37" s="6">
        <v>900</v>
      </c>
      <c r="AC37" s="6">
        <v>938</v>
      </c>
      <c r="AD37" s="6">
        <v>1054</v>
      </c>
      <c r="AE37" s="19">
        <f>SUM(AE26:AE27)</f>
        <v>811</v>
      </c>
      <c r="AF37" s="6">
        <v>895</v>
      </c>
      <c r="AG37" s="6">
        <v>998</v>
      </c>
      <c r="AH37" s="6">
        <v>876</v>
      </c>
      <c r="AI37" s="6">
        <v>786</v>
      </c>
      <c r="AJ37" s="6">
        <v>799</v>
      </c>
      <c r="AK37" s="6">
        <v>928</v>
      </c>
      <c r="AL37" s="6">
        <v>673</v>
      </c>
      <c r="AM37" s="6">
        <f>SUM(AM26:AM27)</f>
        <v>737</v>
      </c>
      <c r="AN37" s="24">
        <f>SUM(AN26:AN27)</f>
        <v>730</v>
      </c>
      <c r="AO37" s="6">
        <f>SUM(AO26:AO27)</f>
        <v>758</v>
      </c>
      <c r="AP37" s="6">
        <v>546</v>
      </c>
      <c r="AQ37" s="6">
        <f>SUM(AQ26:AQ27)</f>
        <v>383</v>
      </c>
      <c r="AR37" s="6">
        <f>SUM(AR26:AR27)</f>
        <v>520</v>
      </c>
      <c r="AS37" s="6">
        <f>SUM(AS26:AS27)</f>
        <v>443</v>
      </c>
      <c r="AT37" s="6">
        <v>421</v>
      </c>
      <c r="AU37" s="6">
        <v>480</v>
      </c>
      <c r="AV37" s="6">
        <v>602</v>
      </c>
      <c r="AW37" s="6">
        <f>SUM(AW26:AW27)</f>
        <v>665</v>
      </c>
    </row>
    <row r="38" spans="2:49" ht="20.100000000000001" customHeight="1" thickBot="1" x14ac:dyDescent="0.25">
      <c r="B38" s="15" t="s">
        <v>112</v>
      </c>
      <c r="C38" s="14">
        <f>+C28+C29</f>
        <v>3996</v>
      </c>
      <c r="D38" s="14">
        <f t="shared" ref="D38:Y38" si="8">+D28+D29</f>
        <v>4166</v>
      </c>
      <c r="E38" s="14">
        <f t="shared" si="8"/>
        <v>4386</v>
      </c>
      <c r="F38" s="14">
        <f t="shared" si="8"/>
        <v>3626</v>
      </c>
      <c r="G38" s="14">
        <f t="shared" si="8"/>
        <v>3603</v>
      </c>
      <c r="H38" s="14">
        <f t="shared" si="8"/>
        <v>3926</v>
      </c>
      <c r="I38" s="14">
        <f t="shared" si="8"/>
        <v>4018</v>
      </c>
      <c r="J38" s="14">
        <f t="shared" si="8"/>
        <v>3569</v>
      </c>
      <c r="K38" s="14">
        <f t="shared" si="8"/>
        <v>3643</v>
      </c>
      <c r="L38" s="14">
        <f t="shared" si="8"/>
        <v>3671</v>
      </c>
      <c r="M38" s="14">
        <f t="shared" si="8"/>
        <v>3575</v>
      </c>
      <c r="N38" s="14">
        <f t="shared" si="8"/>
        <v>3636</v>
      </c>
      <c r="O38" s="14">
        <f t="shared" si="8"/>
        <v>3637</v>
      </c>
      <c r="P38" s="14">
        <f t="shared" si="8"/>
        <v>3478</v>
      </c>
      <c r="Q38" s="14">
        <f t="shared" si="8"/>
        <v>3807</v>
      </c>
      <c r="R38" s="14">
        <f t="shared" si="8"/>
        <v>4115</v>
      </c>
      <c r="S38" s="14">
        <f t="shared" si="8"/>
        <v>4417</v>
      </c>
      <c r="T38" s="14">
        <f t="shared" si="8"/>
        <v>4190</v>
      </c>
      <c r="U38" s="14">
        <f t="shared" si="8"/>
        <v>4069</v>
      </c>
      <c r="V38" s="14">
        <f t="shared" si="8"/>
        <v>3809</v>
      </c>
      <c r="W38" s="14">
        <f t="shared" si="8"/>
        <v>3851</v>
      </c>
      <c r="X38" s="14">
        <f t="shared" si="8"/>
        <v>4138</v>
      </c>
      <c r="Y38" s="14">
        <f t="shared" si="8"/>
        <v>3760</v>
      </c>
      <c r="Z38" s="14">
        <v>3488</v>
      </c>
      <c r="AA38" s="14">
        <v>3984</v>
      </c>
      <c r="AB38" s="14">
        <v>4267</v>
      </c>
      <c r="AC38" s="14">
        <v>4378</v>
      </c>
      <c r="AD38" s="14">
        <v>4484</v>
      </c>
      <c r="AE38" s="14">
        <f>SUM(AE28:AE29)</f>
        <v>3999</v>
      </c>
      <c r="AF38" s="14">
        <f>SUM(AF28:AF29)</f>
        <v>4328</v>
      </c>
      <c r="AG38" s="14">
        <v>4827</v>
      </c>
      <c r="AH38" s="14">
        <v>4248</v>
      </c>
      <c r="AI38" s="14">
        <f t="shared" ref="AI38:AN38" si="9">SUM(AI28:AI29)</f>
        <v>3737</v>
      </c>
      <c r="AJ38" s="14">
        <f t="shared" si="9"/>
        <v>3904</v>
      </c>
      <c r="AK38" s="14">
        <f t="shared" si="9"/>
        <v>4395</v>
      </c>
      <c r="AL38" s="14">
        <f t="shared" si="9"/>
        <v>3352</v>
      </c>
      <c r="AM38" s="14">
        <f t="shared" si="9"/>
        <v>3621</v>
      </c>
      <c r="AN38" s="14">
        <f t="shared" si="9"/>
        <v>3892</v>
      </c>
      <c r="AO38" s="14">
        <f t="shared" ref="AO38:AQ38" si="10">SUM(AO28:AO29)</f>
        <v>4801</v>
      </c>
      <c r="AP38" s="14">
        <f t="shared" ref="AP38" si="11">SUM(AP28:AP29)</f>
        <v>4659</v>
      </c>
      <c r="AQ38" s="14">
        <f t="shared" si="10"/>
        <v>4274</v>
      </c>
      <c r="AR38" s="14">
        <f t="shared" ref="AR38" si="12">SUM(AR28:AR29)</f>
        <v>5411</v>
      </c>
      <c r="AS38" s="14">
        <f t="shared" ref="AS38" si="13">SUM(AS28:AS29)</f>
        <v>4851</v>
      </c>
      <c r="AT38" s="14">
        <f>SUM(AT28:AT29)</f>
        <v>4955</v>
      </c>
      <c r="AU38" s="14">
        <f>SUM(AU28:AU29)</f>
        <v>4826</v>
      </c>
      <c r="AV38" s="14">
        <f>SUM(AV28:AV29)</f>
        <v>5354</v>
      </c>
      <c r="AW38" s="14">
        <f>SUM(AW28:AW29)</f>
        <v>5620</v>
      </c>
    </row>
    <row r="39" spans="2:49" ht="20.100000000000001" customHeight="1" x14ac:dyDescent="0.2">
      <c r="B39" s="10"/>
    </row>
  </sheetData>
  <phoneticPr fontId="1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AW33"/>
  <sheetViews>
    <sheetView zoomScaleNormal="100"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4" spans="2:49" ht="32.25" x14ac:dyDescent="0.4">
      <c r="K4" s="23"/>
    </row>
    <row r="11" spans="2:49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172</v>
      </c>
      <c r="AW11" s="4" t="s">
        <v>173</v>
      </c>
    </row>
    <row r="12" spans="2:49" ht="20.100000000000001" customHeight="1" thickBot="1" x14ac:dyDescent="0.25">
      <c r="B12" s="5" t="s">
        <v>113</v>
      </c>
      <c r="C12" s="6">
        <v>1906</v>
      </c>
      <c r="D12" s="6">
        <v>1999</v>
      </c>
      <c r="E12" s="6">
        <v>1308</v>
      </c>
      <c r="F12" s="6">
        <v>1800</v>
      </c>
      <c r="G12" s="6">
        <v>1758</v>
      </c>
      <c r="H12" s="6">
        <v>1909</v>
      </c>
      <c r="I12" s="6">
        <v>1265</v>
      </c>
      <c r="J12" s="6">
        <v>1984</v>
      </c>
      <c r="K12" s="6">
        <v>1797</v>
      </c>
      <c r="L12" s="6">
        <v>1869</v>
      </c>
      <c r="M12" s="6">
        <v>1282</v>
      </c>
      <c r="N12" s="6">
        <v>1793</v>
      </c>
      <c r="O12" s="6">
        <v>1869</v>
      </c>
      <c r="P12" s="6">
        <v>1830</v>
      </c>
      <c r="Q12" s="6">
        <v>1289</v>
      </c>
      <c r="R12" s="6">
        <v>2009</v>
      </c>
      <c r="S12" s="6">
        <v>2021</v>
      </c>
      <c r="T12" s="6">
        <v>2243</v>
      </c>
      <c r="U12" s="6">
        <v>1573</v>
      </c>
      <c r="V12" s="6">
        <v>2219</v>
      </c>
      <c r="W12" s="6">
        <v>2336</v>
      </c>
      <c r="X12" s="6">
        <v>2451</v>
      </c>
      <c r="Y12" s="6">
        <v>1623</v>
      </c>
      <c r="Z12" s="6">
        <v>2436</v>
      </c>
      <c r="AA12" s="6">
        <v>2478</v>
      </c>
      <c r="AB12" s="6">
        <v>2565</v>
      </c>
      <c r="AC12" s="6">
        <v>1581</v>
      </c>
      <c r="AD12" s="6">
        <v>2590</v>
      </c>
      <c r="AE12" s="19">
        <v>2610</v>
      </c>
      <c r="AF12" s="19">
        <v>2581</v>
      </c>
      <c r="AG12" s="6">
        <v>1930</v>
      </c>
      <c r="AH12" s="6">
        <v>2809</v>
      </c>
      <c r="AI12" s="6">
        <v>2264</v>
      </c>
      <c r="AJ12" s="6">
        <v>797</v>
      </c>
      <c r="AK12" s="6">
        <v>2064</v>
      </c>
      <c r="AL12" s="6">
        <v>2837</v>
      </c>
      <c r="AM12" s="6">
        <v>3014</v>
      </c>
      <c r="AN12" s="24">
        <v>3470</v>
      </c>
      <c r="AO12" s="24">
        <v>2296</v>
      </c>
      <c r="AP12" s="6">
        <v>3399</v>
      </c>
      <c r="AQ12" s="6">
        <v>3604</v>
      </c>
      <c r="AR12" s="6">
        <v>3743</v>
      </c>
      <c r="AS12" s="6">
        <v>2372</v>
      </c>
      <c r="AT12" s="6">
        <v>3281</v>
      </c>
      <c r="AU12" s="6">
        <v>3548</v>
      </c>
      <c r="AV12" s="6">
        <v>3444</v>
      </c>
      <c r="AW12" s="6">
        <v>2394</v>
      </c>
    </row>
    <row r="13" spans="2:49" ht="20.100000000000001" customHeight="1" thickBot="1" x14ac:dyDescent="0.25">
      <c r="B13" s="5" t="s">
        <v>114</v>
      </c>
      <c r="C13" s="6">
        <v>2366</v>
      </c>
      <c r="D13" s="6">
        <v>2482</v>
      </c>
      <c r="E13" s="6">
        <v>1798</v>
      </c>
      <c r="F13" s="6">
        <v>2230</v>
      </c>
      <c r="G13" s="6">
        <v>1962</v>
      </c>
      <c r="H13" s="6">
        <v>2110</v>
      </c>
      <c r="I13" s="6">
        <v>1603</v>
      </c>
      <c r="J13" s="6">
        <v>2085</v>
      </c>
      <c r="K13" s="6">
        <v>1842</v>
      </c>
      <c r="L13" s="6">
        <v>1960</v>
      </c>
      <c r="M13" s="6">
        <v>1485</v>
      </c>
      <c r="N13" s="6">
        <v>1849</v>
      </c>
      <c r="O13" s="6">
        <v>1812</v>
      </c>
      <c r="P13" s="6">
        <v>2003</v>
      </c>
      <c r="Q13" s="6">
        <v>1350</v>
      </c>
      <c r="R13" s="6">
        <v>1962</v>
      </c>
      <c r="S13" s="6">
        <v>1711</v>
      </c>
      <c r="T13" s="6">
        <v>1878</v>
      </c>
      <c r="U13" s="6">
        <v>1466</v>
      </c>
      <c r="V13" s="6">
        <v>2068</v>
      </c>
      <c r="W13" s="6">
        <v>2049</v>
      </c>
      <c r="X13" s="6">
        <v>1964</v>
      </c>
      <c r="Y13" s="6">
        <v>1338</v>
      </c>
      <c r="Z13" s="6">
        <v>1949</v>
      </c>
      <c r="AA13" s="6">
        <v>2021</v>
      </c>
      <c r="AB13" s="6">
        <v>1971</v>
      </c>
      <c r="AC13" s="6">
        <v>1399</v>
      </c>
      <c r="AD13" s="6">
        <v>1981</v>
      </c>
      <c r="AE13" s="19">
        <v>2010</v>
      </c>
      <c r="AF13" s="19">
        <v>1898</v>
      </c>
      <c r="AG13" s="6">
        <v>1453</v>
      </c>
      <c r="AH13" s="6">
        <v>1957</v>
      </c>
      <c r="AI13" s="6">
        <v>1738</v>
      </c>
      <c r="AJ13" s="6">
        <v>569</v>
      </c>
      <c r="AK13" s="6">
        <v>1420</v>
      </c>
      <c r="AL13" s="6">
        <v>2013</v>
      </c>
      <c r="AM13" s="6">
        <v>1935</v>
      </c>
      <c r="AN13" s="24">
        <v>2218</v>
      </c>
      <c r="AO13" s="24">
        <v>1575</v>
      </c>
      <c r="AP13" s="6">
        <v>2272</v>
      </c>
      <c r="AQ13" s="6">
        <v>2137</v>
      </c>
      <c r="AR13" s="6">
        <v>2174</v>
      </c>
      <c r="AS13" s="6">
        <v>1632</v>
      </c>
      <c r="AT13" s="6">
        <v>2154</v>
      </c>
      <c r="AU13" s="6">
        <v>2013</v>
      </c>
      <c r="AV13" s="6">
        <v>2111</v>
      </c>
      <c r="AW13" s="6">
        <v>1517</v>
      </c>
    </row>
    <row r="14" spans="2:49" ht="20.100000000000001" customHeight="1" thickBot="1" x14ac:dyDescent="0.25">
      <c r="B14" s="5" t="s">
        <v>115</v>
      </c>
      <c r="C14" s="24">
        <f t="shared" ref="C14:AM14" si="0">SUM(C12:C13)</f>
        <v>4272</v>
      </c>
      <c r="D14" s="24">
        <f t="shared" si="0"/>
        <v>4481</v>
      </c>
      <c r="E14" s="24">
        <f t="shared" si="0"/>
        <v>3106</v>
      </c>
      <c r="F14" s="24">
        <f t="shared" si="0"/>
        <v>4030</v>
      </c>
      <c r="G14" s="24">
        <f t="shared" si="0"/>
        <v>3720</v>
      </c>
      <c r="H14" s="24">
        <f t="shared" si="0"/>
        <v>4019</v>
      </c>
      <c r="I14" s="24">
        <f t="shared" si="0"/>
        <v>2868</v>
      </c>
      <c r="J14" s="24">
        <f t="shared" si="0"/>
        <v>4069</v>
      </c>
      <c r="K14" s="24">
        <f t="shared" si="0"/>
        <v>3639</v>
      </c>
      <c r="L14" s="24">
        <f t="shared" si="0"/>
        <v>3829</v>
      </c>
      <c r="M14" s="24">
        <f t="shared" si="0"/>
        <v>2767</v>
      </c>
      <c r="N14" s="24">
        <f t="shared" si="0"/>
        <v>3642</v>
      </c>
      <c r="O14" s="24">
        <f t="shared" si="0"/>
        <v>3681</v>
      </c>
      <c r="P14" s="24">
        <f t="shared" si="0"/>
        <v>3833</v>
      </c>
      <c r="Q14" s="24">
        <f t="shared" si="0"/>
        <v>2639</v>
      </c>
      <c r="R14" s="24">
        <f t="shared" si="0"/>
        <v>3971</v>
      </c>
      <c r="S14" s="24">
        <f t="shared" si="0"/>
        <v>3732</v>
      </c>
      <c r="T14" s="24">
        <f t="shared" si="0"/>
        <v>4121</v>
      </c>
      <c r="U14" s="24">
        <f t="shared" si="0"/>
        <v>3039</v>
      </c>
      <c r="V14" s="24">
        <f t="shared" si="0"/>
        <v>4287</v>
      </c>
      <c r="W14" s="24">
        <f t="shared" si="0"/>
        <v>4385</v>
      </c>
      <c r="X14" s="24">
        <f t="shared" si="0"/>
        <v>4415</v>
      </c>
      <c r="Y14" s="24">
        <f t="shared" si="0"/>
        <v>2961</v>
      </c>
      <c r="Z14" s="24">
        <f t="shared" si="0"/>
        <v>4385</v>
      </c>
      <c r="AA14" s="24">
        <f t="shared" si="0"/>
        <v>4499</v>
      </c>
      <c r="AB14" s="24">
        <f t="shared" si="0"/>
        <v>4536</v>
      </c>
      <c r="AC14" s="24">
        <f t="shared" si="0"/>
        <v>2980</v>
      </c>
      <c r="AD14" s="24">
        <f t="shared" si="0"/>
        <v>4571</v>
      </c>
      <c r="AE14" s="24">
        <f t="shared" si="0"/>
        <v>4620</v>
      </c>
      <c r="AF14" s="24">
        <f t="shared" si="0"/>
        <v>4479</v>
      </c>
      <c r="AG14" s="24">
        <f t="shared" si="0"/>
        <v>3383</v>
      </c>
      <c r="AH14" s="24">
        <f t="shared" si="0"/>
        <v>4766</v>
      </c>
      <c r="AI14" s="24">
        <f t="shared" si="0"/>
        <v>4002</v>
      </c>
      <c r="AJ14" s="24">
        <f t="shared" si="0"/>
        <v>1366</v>
      </c>
      <c r="AK14" s="24">
        <f t="shared" si="0"/>
        <v>3484</v>
      </c>
      <c r="AL14" s="24">
        <f t="shared" si="0"/>
        <v>4850</v>
      </c>
      <c r="AM14" s="24">
        <f t="shared" si="0"/>
        <v>4949</v>
      </c>
      <c r="AN14" s="24">
        <f>SUM(AN12:AN13)</f>
        <v>5688</v>
      </c>
      <c r="AO14" s="24">
        <v>3871</v>
      </c>
      <c r="AP14" s="6">
        <v>5671</v>
      </c>
      <c r="AQ14" s="6">
        <f>SUM(AQ12:AQ13)</f>
        <v>5741</v>
      </c>
      <c r="AR14" s="6">
        <f>SUM(AR12:AR13)</f>
        <v>5917</v>
      </c>
      <c r="AS14" s="6">
        <f>SUM(AS12:AS13)</f>
        <v>4004</v>
      </c>
      <c r="AT14" s="6">
        <v>5435</v>
      </c>
      <c r="AU14" s="6">
        <v>5561</v>
      </c>
      <c r="AV14" s="6">
        <v>5555</v>
      </c>
      <c r="AW14" s="6">
        <f>SUM(AW12:AW13)</f>
        <v>3911</v>
      </c>
    </row>
    <row r="15" spans="2:49" ht="20.100000000000001" customHeight="1" thickBot="1" x14ac:dyDescent="0.25">
      <c r="B15" s="5" t="s">
        <v>116</v>
      </c>
      <c r="C15" s="6">
        <v>4303</v>
      </c>
      <c r="D15" s="6">
        <v>4113</v>
      </c>
      <c r="E15" s="6">
        <v>3175</v>
      </c>
      <c r="F15" s="6">
        <v>4005</v>
      </c>
      <c r="G15" s="6">
        <v>3624</v>
      </c>
      <c r="H15" s="6">
        <v>3896</v>
      </c>
      <c r="I15" s="6">
        <v>2869</v>
      </c>
      <c r="J15" s="6">
        <v>3767</v>
      </c>
      <c r="K15" s="6">
        <v>3584</v>
      </c>
      <c r="L15" s="6">
        <v>3459</v>
      </c>
      <c r="M15" s="6">
        <v>2734</v>
      </c>
      <c r="N15" s="6">
        <v>3443</v>
      </c>
      <c r="O15" s="6">
        <v>3326</v>
      </c>
      <c r="P15" s="6">
        <v>3414</v>
      </c>
      <c r="Q15" s="6">
        <v>2683</v>
      </c>
      <c r="R15" s="6">
        <v>3425</v>
      </c>
      <c r="S15" s="6">
        <v>3232</v>
      </c>
      <c r="T15" s="6">
        <v>3374</v>
      </c>
      <c r="U15" s="6">
        <v>2559</v>
      </c>
      <c r="V15" s="6">
        <v>3308</v>
      </c>
      <c r="W15" s="6">
        <v>3509</v>
      </c>
      <c r="X15" s="6">
        <v>3461</v>
      </c>
      <c r="Y15" s="6">
        <v>2451</v>
      </c>
      <c r="Z15" s="6">
        <v>3386</v>
      </c>
      <c r="AA15" s="6">
        <v>3249</v>
      </c>
      <c r="AB15" s="6">
        <v>3473</v>
      </c>
      <c r="AC15" s="6">
        <v>2419</v>
      </c>
      <c r="AD15" s="6">
        <v>3300</v>
      </c>
      <c r="AE15" s="19">
        <v>3439</v>
      </c>
      <c r="AF15" s="19">
        <v>3298</v>
      </c>
      <c r="AG15" s="6">
        <v>2424</v>
      </c>
      <c r="AH15" s="6">
        <v>3413</v>
      </c>
      <c r="AI15" s="6">
        <v>2834</v>
      </c>
      <c r="AJ15" s="6">
        <v>971</v>
      </c>
      <c r="AK15" s="6">
        <v>2301</v>
      </c>
      <c r="AL15" s="6">
        <v>2916</v>
      </c>
      <c r="AM15" s="6">
        <v>2804</v>
      </c>
      <c r="AN15" s="24">
        <v>2984</v>
      </c>
      <c r="AO15" s="24">
        <v>1947</v>
      </c>
      <c r="AP15" s="6">
        <v>2922</v>
      </c>
      <c r="AQ15" s="6">
        <v>2894</v>
      </c>
      <c r="AR15" s="6">
        <v>2926</v>
      </c>
      <c r="AS15" s="6">
        <v>2057</v>
      </c>
      <c r="AT15" s="6">
        <v>2620</v>
      </c>
      <c r="AU15" s="6">
        <v>2430</v>
      </c>
      <c r="AV15" s="6">
        <v>2427</v>
      </c>
      <c r="AW15" s="6">
        <v>1755</v>
      </c>
    </row>
    <row r="16" spans="2:49" ht="20.100000000000001" customHeight="1" thickBot="1" x14ac:dyDescent="0.25">
      <c r="B16" s="5" t="s">
        <v>117</v>
      </c>
      <c r="C16" s="24">
        <f t="shared" ref="C16:AM16" si="1">SUM(C14,C15)</f>
        <v>8575</v>
      </c>
      <c r="D16" s="24">
        <f t="shared" si="1"/>
        <v>8594</v>
      </c>
      <c r="E16" s="24">
        <f t="shared" si="1"/>
        <v>6281</v>
      </c>
      <c r="F16" s="24">
        <f t="shared" si="1"/>
        <v>8035</v>
      </c>
      <c r="G16" s="24">
        <f t="shared" si="1"/>
        <v>7344</v>
      </c>
      <c r="H16" s="24">
        <f t="shared" si="1"/>
        <v>7915</v>
      </c>
      <c r="I16" s="24">
        <f t="shared" si="1"/>
        <v>5737</v>
      </c>
      <c r="J16" s="24">
        <f t="shared" si="1"/>
        <v>7836</v>
      </c>
      <c r="K16" s="24">
        <f t="shared" si="1"/>
        <v>7223</v>
      </c>
      <c r="L16" s="24">
        <f t="shared" si="1"/>
        <v>7288</v>
      </c>
      <c r="M16" s="24">
        <f t="shared" si="1"/>
        <v>5501</v>
      </c>
      <c r="N16" s="24">
        <f t="shared" si="1"/>
        <v>7085</v>
      </c>
      <c r="O16" s="24">
        <f t="shared" si="1"/>
        <v>7007</v>
      </c>
      <c r="P16" s="24">
        <f t="shared" si="1"/>
        <v>7247</v>
      </c>
      <c r="Q16" s="24">
        <f t="shared" si="1"/>
        <v>5322</v>
      </c>
      <c r="R16" s="24">
        <f t="shared" si="1"/>
        <v>7396</v>
      </c>
      <c r="S16" s="24">
        <f t="shared" si="1"/>
        <v>6964</v>
      </c>
      <c r="T16" s="24">
        <f t="shared" si="1"/>
        <v>7495</v>
      </c>
      <c r="U16" s="24">
        <f t="shared" si="1"/>
        <v>5598</v>
      </c>
      <c r="V16" s="24">
        <f t="shared" si="1"/>
        <v>7595</v>
      </c>
      <c r="W16" s="24">
        <f t="shared" si="1"/>
        <v>7894</v>
      </c>
      <c r="X16" s="24">
        <f t="shared" si="1"/>
        <v>7876</v>
      </c>
      <c r="Y16" s="24">
        <f t="shared" si="1"/>
        <v>5412</v>
      </c>
      <c r="Z16" s="24">
        <f t="shared" si="1"/>
        <v>7771</v>
      </c>
      <c r="AA16" s="24">
        <f t="shared" si="1"/>
        <v>7748</v>
      </c>
      <c r="AB16" s="24">
        <f t="shared" si="1"/>
        <v>8009</v>
      </c>
      <c r="AC16" s="24">
        <f t="shared" si="1"/>
        <v>5399</v>
      </c>
      <c r="AD16" s="24">
        <f t="shared" si="1"/>
        <v>7871</v>
      </c>
      <c r="AE16" s="24">
        <f t="shared" si="1"/>
        <v>8059</v>
      </c>
      <c r="AF16" s="24">
        <f t="shared" si="1"/>
        <v>7777</v>
      </c>
      <c r="AG16" s="24">
        <f t="shared" si="1"/>
        <v>5807</v>
      </c>
      <c r="AH16" s="24">
        <f t="shared" si="1"/>
        <v>8179</v>
      </c>
      <c r="AI16" s="24">
        <f t="shared" si="1"/>
        <v>6836</v>
      </c>
      <c r="AJ16" s="24">
        <f t="shared" si="1"/>
        <v>2337</v>
      </c>
      <c r="AK16" s="24">
        <f t="shared" si="1"/>
        <v>5785</v>
      </c>
      <c r="AL16" s="24">
        <f t="shared" si="1"/>
        <v>7766</v>
      </c>
      <c r="AM16" s="24">
        <f t="shared" si="1"/>
        <v>7753</v>
      </c>
      <c r="AN16" s="24">
        <f>SUM(AN14,AN15)</f>
        <v>8672</v>
      </c>
      <c r="AO16" s="24">
        <v>5818</v>
      </c>
      <c r="AP16" s="6">
        <f>SUM(AP14,AP15)</f>
        <v>8593</v>
      </c>
      <c r="AQ16" s="6">
        <f>SUM(AQ14,AQ15)</f>
        <v>8635</v>
      </c>
      <c r="AR16" s="6">
        <v>8843</v>
      </c>
      <c r="AS16" s="6">
        <f>SUM(AS14,AS15)</f>
        <v>6061</v>
      </c>
      <c r="AT16" s="6">
        <v>8055</v>
      </c>
      <c r="AU16" s="6">
        <v>7991</v>
      </c>
      <c r="AV16" s="6">
        <v>7982</v>
      </c>
      <c r="AW16" s="6">
        <f>SUM(AW14,AW15)</f>
        <v>5666</v>
      </c>
    </row>
    <row r="17" spans="2:49" ht="20.100000000000001" customHeight="1" thickBot="1" x14ac:dyDescent="0.25">
      <c r="B17" s="5" t="s">
        <v>118</v>
      </c>
      <c r="C17" s="12">
        <f t="shared" ref="C17:AN17" si="2">C14/C16</f>
        <v>0.4981924198250729</v>
      </c>
      <c r="D17" s="12">
        <f t="shared" si="2"/>
        <v>0.52141028624621832</v>
      </c>
      <c r="E17" s="12">
        <f t="shared" si="2"/>
        <v>0.49450724406941571</v>
      </c>
      <c r="F17" s="12">
        <f t="shared" si="2"/>
        <v>0.50155569383945242</v>
      </c>
      <c r="G17" s="12">
        <f t="shared" si="2"/>
        <v>0.50653594771241828</v>
      </c>
      <c r="H17" s="12">
        <f t="shared" si="2"/>
        <v>0.5077700568540745</v>
      </c>
      <c r="I17" s="12">
        <f t="shared" si="2"/>
        <v>0.49991284643541922</v>
      </c>
      <c r="J17" s="12">
        <f t="shared" si="2"/>
        <v>0.51927003573251662</v>
      </c>
      <c r="K17" s="12">
        <f t="shared" si="2"/>
        <v>0.50380728229267613</v>
      </c>
      <c r="L17" s="12">
        <f t="shared" si="2"/>
        <v>0.52538419319429197</v>
      </c>
      <c r="M17" s="12">
        <f t="shared" si="2"/>
        <v>0.50299945464461004</v>
      </c>
      <c r="N17" s="12">
        <f t="shared" si="2"/>
        <v>0.51404375441072692</v>
      </c>
      <c r="O17" s="12">
        <f t="shared" si="2"/>
        <v>0.52533181104609672</v>
      </c>
      <c r="P17" s="12">
        <f t="shared" si="2"/>
        <v>0.52890851386780735</v>
      </c>
      <c r="Q17" s="12">
        <f t="shared" si="2"/>
        <v>0.4958662157083803</v>
      </c>
      <c r="R17" s="12">
        <f t="shared" si="2"/>
        <v>0.53691184424012983</v>
      </c>
      <c r="S17" s="12">
        <f t="shared" si="2"/>
        <v>0.53589890867317636</v>
      </c>
      <c r="T17" s="12">
        <f t="shared" si="2"/>
        <v>0.54983322214809871</v>
      </c>
      <c r="U17" s="12">
        <f t="shared" si="2"/>
        <v>0.54287245444801713</v>
      </c>
      <c r="V17" s="12">
        <f t="shared" si="2"/>
        <v>0.56445029624753129</v>
      </c>
      <c r="W17" s="12">
        <f t="shared" si="2"/>
        <v>0.5554851786166709</v>
      </c>
      <c r="X17" s="12">
        <f t="shared" si="2"/>
        <v>0.5605637379380396</v>
      </c>
      <c r="Y17" s="12">
        <f t="shared" si="2"/>
        <v>0.54711751662971175</v>
      </c>
      <c r="Z17" s="12">
        <f t="shared" si="2"/>
        <v>0.56427744177068584</v>
      </c>
      <c r="AA17" s="12">
        <f t="shared" si="2"/>
        <v>0.58066597831698508</v>
      </c>
      <c r="AB17" s="12">
        <f t="shared" si="2"/>
        <v>0.56636284180297169</v>
      </c>
      <c r="AC17" s="12">
        <f t="shared" si="2"/>
        <v>0.55195406556769777</v>
      </c>
      <c r="AD17" s="12">
        <f t="shared" si="2"/>
        <v>0.58073942319908523</v>
      </c>
      <c r="AE17" s="12">
        <f t="shared" si="2"/>
        <v>0.57327211812880008</v>
      </c>
      <c r="AF17" s="12">
        <f t="shared" si="2"/>
        <v>0.57592902147357594</v>
      </c>
      <c r="AG17" s="12">
        <f t="shared" si="2"/>
        <v>0.58257275701739275</v>
      </c>
      <c r="AH17" s="12">
        <f t="shared" si="2"/>
        <v>0.58271182296124224</v>
      </c>
      <c r="AI17" s="12">
        <f t="shared" si="2"/>
        <v>0.585430076067876</v>
      </c>
      <c r="AJ17" s="12">
        <f t="shared" si="2"/>
        <v>0.58451005562687208</v>
      </c>
      <c r="AK17" s="12">
        <f t="shared" si="2"/>
        <v>0.60224719101123592</v>
      </c>
      <c r="AL17" s="12">
        <f t="shared" si="2"/>
        <v>0.62451712593355657</v>
      </c>
      <c r="AM17" s="12">
        <f t="shared" si="2"/>
        <v>0.63833354830388234</v>
      </c>
      <c r="AN17" s="12">
        <f t="shared" si="2"/>
        <v>0.65590405904059046</v>
      </c>
      <c r="AO17" s="12">
        <f t="shared" ref="AO17:AT17" si="3">AO14/AO16</f>
        <v>0.66534891715366107</v>
      </c>
      <c r="AP17" s="12">
        <f t="shared" si="3"/>
        <v>0.65995577795880367</v>
      </c>
      <c r="AQ17" s="12">
        <f t="shared" si="3"/>
        <v>0.66485234510712221</v>
      </c>
      <c r="AR17" s="12">
        <f t="shared" si="3"/>
        <v>0.6691168155603302</v>
      </c>
      <c r="AS17" s="12">
        <f t="shared" si="3"/>
        <v>0.66061705989110708</v>
      </c>
      <c r="AT17" s="12">
        <f t="shared" si="3"/>
        <v>0.67473618870266916</v>
      </c>
      <c r="AU17" s="12">
        <f t="shared" ref="AU17:AW17" si="4">AU14/AU16</f>
        <v>0.69590789638343131</v>
      </c>
      <c r="AV17" s="12">
        <f t="shared" si="4"/>
        <v>0.69594086695063895</v>
      </c>
      <c r="AW17" s="12">
        <f t="shared" si="4"/>
        <v>0.69025767737380872</v>
      </c>
    </row>
    <row r="18" spans="2:49" ht="20.100000000000001" customHeight="1" thickBot="1" x14ac:dyDescent="0.25">
      <c r="B18" s="5" t="s">
        <v>54</v>
      </c>
      <c r="C18" s="6">
        <v>8844</v>
      </c>
      <c r="D18" s="6">
        <v>8922</v>
      </c>
      <c r="E18" s="6">
        <v>6494</v>
      </c>
      <c r="F18" s="6">
        <v>8303</v>
      </c>
      <c r="G18" s="6">
        <v>7551</v>
      </c>
      <c r="H18" s="6">
        <v>8129</v>
      </c>
      <c r="I18" s="6">
        <v>5908</v>
      </c>
      <c r="J18" s="6">
        <v>8061</v>
      </c>
      <c r="K18" s="6">
        <v>7460</v>
      </c>
      <c r="L18" s="6">
        <v>7510</v>
      </c>
      <c r="M18" s="6">
        <v>5634</v>
      </c>
      <c r="N18" s="6">
        <v>7276</v>
      </c>
      <c r="O18" s="6">
        <v>7227</v>
      </c>
      <c r="P18" s="6">
        <v>7459</v>
      </c>
      <c r="Q18" s="6">
        <v>5510</v>
      </c>
      <c r="R18" s="6">
        <v>7674</v>
      </c>
      <c r="S18" s="6">
        <v>7145</v>
      </c>
      <c r="T18" s="6">
        <v>7765</v>
      </c>
      <c r="U18" s="6">
        <v>5790</v>
      </c>
      <c r="V18" s="6">
        <v>7814</v>
      </c>
      <c r="W18" s="6">
        <v>8111</v>
      </c>
      <c r="X18" s="6">
        <v>8085</v>
      </c>
      <c r="Y18" s="6">
        <v>5589</v>
      </c>
      <c r="Z18" s="6">
        <v>7987</v>
      </c>
      <c r="AA18" s="6">
        <v>7939</v>
      </c>
      <c r="AB18" s="6">
        <v>8187</v>
      </c>
      <c r="AC18" s="6">
        <v>5488</v>
      </c>
      <c r="AD18" s="6">
        <v>8022</v>
      </c>
      <c r="AE18" s="19">
        <v>8186</v>
      </c>
      <c r="AF18" s="19">
        <v>7943</v>
      </c>
      <c r="AG18" s="6">
        <v>5912</v>
      </c>
      <c r="AH18" s="6">
        <v>8354</v>
      </c>
      <c r="AI18" s="6">
        <v>6970</v>
      </c>
      <c r="AJ18" s="6">
        <v>2373</v>
      </c>
      <c r="AK18" s="6">
        <v>5873</v>
      </c>
      <c r="AL18" s="6">
        <v>7970</v>
      </c>
      <c r="AM18" s="6">
        <v>7910</v>
      </c>
      <c r="AN18" s="24">
        <v>8832</v>
      </c>
      <c r="AO18" s="24">
        <v>5917</v>
      </c>
      <c r="AP18" s="6">
        <v>8706</v>
      </c>
      <c r="AQ18" s="6">
        <v>8754</v>
      </c>
      <c r="AR18" s="6">
        <v>8975</v>
      </c>
      <c r="AS18" s="6">
        <v>6156</v>
      </c>
      <c r="AT18" s="6">
        <v>8195</v>
      </c>
      <c r="AU18" s="6">
        <v>8153</v>
      </c>
      <c r="AV18" s="6">
        <v>8087</v>
      </c>
      <c r="AW18" s="6">
        <v>5740</v>
      </c>
    </row>
    <row r="19" spans="2:49" ht="20.100000000000001" customHeight="1" thickBot="1" x14ac:dyDescent="0.25">
      <c r="B19" s="5" t="s">
        <v>119</v>
      </c>
      <c r="C19" s="6">
        <v>2959</v>
      </c>
      <c r="D19" s="6">
        <v>3172</v>
      </c>
      <c r="E19" s="6">
        <v>2185</v>
      </c>
      <c r="F19" s="6">
        <v>2851</v>
      </c>
      <c r="G19" s="6">
        <v>2677</v>
      </c>
      <c r="H19" s="6">
        <v>2904</v>
      </c>
      <c r="I19" s="6">
        <v>2064</v>
      </c>
      <c r="J19" s="6">
        <v>2897</v>
      </c>
      <c r="K19" s="6">
        <v>2625</v>
      </c>
      <c r="L19" s="6">
        <v>2816</v>
      </c>
      <c r="M19" s="6">
        <v>2036</v>
      </c>
      <c r="N19" s="6">
        <v>2679</v>
      </c>
      <c r="O19" s="6">
        <v>2668</v>
      </c>
      <c r="P19" s="6">
        <v>2795</v>
      </c>
      <c r="Q19" s="6">
        <v>1873</v>
      </c>
      <c r="R19" s="6">
        <v>2890</v>
      </c>
      <c r="S19" s="6">
        <v>2694</v>
      </c>
      <c r="T19" s="6">
        <v>2998</v>
      </c>
      <c r="U19" s="6">
        <v>2193</v>
      </c>
      <c r="V19" s="6">
        <v>3165</v>
      </c>
      <c r="W19" s="6">
        <v>3174</v>
      </c>
      <c r="X19" s="6">
        <v>3170</v>
      </c>
      <c r="Y19" s="6">
        <v>2143</v>
      </c>
      <c r="Z19" s="6">
        <v>3182</v>
      </c>
      <c r="AA19" s="6">
        <v>3236</v>
      </c>
      <c r="AB19" s="6">
        <v>3276</v>
      </c>
      <c r="AC19" s="6">
        <v>2086</v>
      </c>
      <c r="AD19" s="6">
        <v>3303</v>
      </c>
      <c r="AE19" s="19">
        <v>3310</v>
      </c>
      <c r="AF19" s="19">
        <v>3153</v>
      </c>
      <c r="AG19" s="6">
        <v>2329</v>
      </c>
      <c r="AH19" s="6">
        <v>3302</v>
      </c>
      <c r="AI19" s="6">
        <v>2833</v>
      </c>
      <c r="AJ19" s="6">
        <v>965</v>
      </c>
      <c r="AK19" s="6">
        <v>2358</v>
      </c>
      <c r="AL19" s="6">
        <v>3338</v>
      </c>
      <c r="AM19" s="6">
        <v>3390</v>
      </c>
      <c r="AN19" s="24">
        <v>3978</v>
      </c>
      <c r="AO19" s="24">
        <v>2647</v>
      </c>
      <c r="AP19" s="6">
        <v>3774</v>
      </c>
      <c r="AQ19" s="6">
        <v>3886</v>
      </c>
      <c r="AR19" s="6">
        <v>3976</v>
      </c>
      <c r="AS19" s="6">
        <v>2566</v>
      </c>
      <c r="AT19" s="6">
        <v>3589</v>
      </c>
      <c r="AU19" s="6">
        <v>3695</v>
      </c>
      <c r="AV19" s="6">
        <v>3666</v>
      </c>
      <c r="AW19" s="6">
        <v>2469</v>
      </c>
    </row>
    <row r="20" spans="2:49" ht="20.100000000000001" customHeight="1" thickBot="1" x14ac:dyDescent="0.25">
      <c r="B20" s="5" t="s">
        <v>120</v>
      </c>
      <c r="C20" s="6">
        <v>1391</v>
      </c>
      <c r="D20" s="6">
        <v>1399</v>
      </c>
      <c r="E20" s="6">
        <v>978</v>
      </c>
      <c r="F20" s="6">
        <v>1259</v>
      </c>
      <c r="G20" s="6">
        <v>1124</v>
      </c>
      <c r="H20" s="6">
        <v>1188</v>
      </c>
      <c r="I20" s="6">
        <v>846</v>
      </c>
      <c r="J20" s="6">
        <v>1235</v>
      </c>
      <c r="K20" s="6">
        <v>1066</v>
      </c>
      <c r="L20" s="6">
        <v>1086</v>
      </c>
      <c r="M20" s="6">
        <v>774</v>
      </c>
      <c r="N20" s="6">
        <v>1002</v>
      </c>
      <c r="O20" s="6">
        <v>1086</v>
      </c>
      <c r="P20" s="6">
        <v>1100</v>
      </c>
      <c r="Q20" s="6">
        <v>816</v>
      </c>
      <c r="R20" s="6">
        <v>1161</v>
      </c>
      <c r="S20" s="6">
        <v>1094</v>
      </c>
      <c r="T20" s="6">
        <v>1192</v>
      </c>
      <c r="U20" s="6">
        <v>896</v>
      </c>
      <c r="V20" s="6">
        <v>1216</v>
      </c>
      <c r="W20" s="6">
        <v>1274</v>
      </c>
      <c r="X20" s="6">
        <v>1312</v>
      </c>
      <c r="Y20" s="6">
        <v>876</v>
      </c>
      <c r="Z20" s="6">
        <v>1280</v>
      </c>
      <c r="AA20" s="6">
        <v>1335</v>
      </c>
      <c r="AB20" s="6">
        <v>1312</v>
      </c>
      <c r="AC20" s="6">
        <v>923</v>
      </c>
      <c r="AD20" s="6">
        <v>1316</v>
      </c>
      <c r="AE20" s="19">
        <v>1347</v>
      </c>
      <c r="AF20" s="19">
        <v>1377</v>
      </c>
      <c r="AG20" s="6">
        <v>1091</v>
      </c>
      <c r="AH20" s="6">
        <v>1513</v>
      </c>
      <c r="AI20" s="6">
        <v>1214</v>
      </c>
      <c r="AJ20" s="6">
        <v>411</v>
      </c>
      <c r="AK20" s="6">
        <v>1158</v>
      </c>
      <c r="AL20" s="6">
        <v>1576</v>
      </c>
      <c r="AM20" s="6">
        <v>1602</v>
      </c>
      <c r="AN20" s="24">
        <v>1785</v>
      </c>
      <c r="AO20" s="24">
        <v>1257</v>
      </c>
      <c r="AP20" s="6">
        <v>1929</v>
      </c>
      <c r="AQ20" s="6">
        <v>1899</v>
      </c>
      <c r="AR20" s="6">
        <v>1988</v>
      </c>
      <c r="AS20" s="6">
        <v>1466</v>
      </c>
      <c r="AT20" s="6">
        <v>1914</v>
      </c>
      <c r="AU20" s="6">
        <v>1940</v>
      </c>
      <c r="AV20" s="6">
        <v>1941</v>
      </c>
      <c r="AW20" s="6">
        <v>1466</v>
      </c>
    </row>
    <row r="21" spans="2:49" ht="20.100000000000001" customHeight="1" thickBot="1" x14ac:dyDescent="0.25">
      <c r="B21" s="5" t="s">
        <v>121</v>
      </c>
      <c r="C21" s="6">
        <v>2962</v>
      </c>
      <c r="D21" s="6">
        <v>2906</v>
      </c>
      <c r="E21" s="6">
        <v>2291</v>
      </c>
      <c r="F21" s="6">
        <v>2862</v>
      </c>
      <c r="G21" s="6">
        <v>2644</v>
      </c>
      <c r="H21" s="6">
        <v>2796</v>
      </c>
      <c r="I21" s="6">
        <v>2046</v>
      </c>
      <c r="J21" s="6">
        <v>2720</v>
      </c>
      <c r="K21" s="6">
        <v>2596</v>
      </c>
      <c r="L21" s="6">
        <v>2546</v>
      </c>
      <c r="M21" s="6">
        <v>1936</v>
      </c>
      <c r="N21" s="6">
        <v>2458</v>
      </c>
      <c r="O21" s="6">
        <v>2461</v>
      </c>
      <c r="P21" s="6">
        <v>2396</v>
      </c>
      <c r="Q21" s="6">
        <v>1944</v>
      </c>
      <c r="R21" s="6">
        <v>2519</v>
      </c>
      <c r="S21" s="6">
        <v>2348</v>
      </c>
      <c r="T21" s="6">
        <v>2552</v>
      </c>
      <c r="U21" s="6">
        <v>1907</v>
      </c>
      <c r="V21" s="6">
        <v>2412</v>
      </c>
      <c r="W21" s="6">
        <v>2595</v>
      </c>
      <c r="X21" s="6">
        <v>2553</v>
      </c>
      <c r="Y21" s="6">
        <v>1787</v>
      </c>
      <c r="Z21" s="6">
        <v>2594</v>
      </c>
      <c r="AA21" s="6">
        <v>2406</v>
      </c>
      <c r="AB21" s="6">
        <v>2556</v>
      </c>
      <c r="AC21" s="6">
        <v>1721</v>
      </c>
      <c r="AD21" s="6">
        <v>2328</v>
      </c>
      <c r="AE21" s="19">
        <v>2481</v>
      </c>
      <c r="AF21" s="19">
        <v>2357</v>
      </c>
      <c r="AG21" s="6">
        <v>1704</v>
      </c>
      <c r="AH21" s="6">
        <v>2450</v>
      </c>
      <c r="AI21" s="6">
        <v>2007</v>
      </c>
      <c r="AJ21" s="6">
        <v>661</v>
      </c>
      <c r="AK21" s="6">
        <v>1578</v>
      </c>
      <c r="AL21" s="6">
        <v>2014</v>
      </c>
      <c r="AM21" s="6">
        <v>1989</v>
      </c>
      <c r="AN21" s="24">
        <v>2094</v>
      </c>
      <c r="AO21" s="24">
        <v>1336</v>
      </c>
      <c r="AP21" s="6">
        <v>1982</v>
      </c>
      <c r="AQ21" s="6">
        <v>1991</v>
      </c>
      <c r="AR21" s="6">
        <v>2054</v>
      </c>
      <c r="AS21" s="6">
        <v>1419</v>
      </c>
      <c r="AT21" s="6">
        <v>1849</v>
      </c>
      <c r="AU21" s="6">
        <v>1659</v>
      </c>
      <c r="AV21" s="6">
        <v>1610</v>
      </c>
      <c r="AW21" s="6">
        <v>1218</v>
      </c>
    </row>
    <row r="22" spans="2:49" ht="20.100000000000001" customHeight="1" thickBot="1" x14ac:dyDescent="0.25">
      <c r="B22" s="5" t="s">
        <v>122</v>
      </c>
      <c r="C22" s="6">
        <v>1532</v>
      </c>
      <c r="D22" s="6">
        <v>1445</v>
      </c>
      <c r="E22" s="6">
        <v>1040</v>
      </c>
      <c r="F22" s="6">
        <v>1331</v>
      </c>
      <c r="G22" s="6">
        <v>1106</v>
      </c>
      <c r="H22" s="6">
        <v>1241</v>
      </c>
      <c r="I22" s="6">
        <v>952</v>
      </c>
      <c r="J22" s="6">
        <v>1209</v>
      </c>
      <c r="K22" s="6">
        <v>1173</v>
      </c>
      <c r="L22" s="6">
        <v>1062</v>
      </c>
      <c r="M22" s="6">
        <v>888</v>
      </c>
      <c r="N22" s="6">
        <v>1137</v>
      </c>
      <c r="O22" s="6">
        <v>1012</v>
      </c>
      <c r="P22" s="6">
        <v>1168</v>
      </c>
      <c r="Q22" s="6">
        <v>877</v>
      </c>
      <c r="R22" s="6">
        <v>1104</v>
      </c>
      <c r="S22" s="6">
        <v>1009</v>
      </c>
      <c r="T22" s="6">
        <v>1023</v>
      </c>
      <c r="U22" s="6">
        <v>794</v>
      </c>
      <c r="V22" s="6">
        <v>1021</v>
      </c>
      <c r="W22" s="6">
        <v>1068</v>
      </c>
      <c r="X22" s="6">
        <v>1050</v>
      </c>
      <c r="Y22" s="6">
        <v>783</v>
      </c>
      <c r="Z22" s="6">
        <v>931</v>
      </c>
      <c r="AA22" s="6">
        <v>962</v>
      </c>
      <c r="AB22" s="6">
        <v>1043</v>
      </c>
      <c r="AC22" s="6">
        <v>758</v>
      </c>
      <c r="AD22" s="6">
        <v>1075</v>
      </c>
      <c r="AE22" s="19">
        <v>1048</v>
      </c>
      <c r="AF22" s="19">
        <v>1056</v>
      </c>
      <c r="AG22" s="6">
        <v>788</v>
      </c>
      <c r="AH22" s="6">
        <v>1089</v>
      </c>
      <c r="AI22" s="6">
        <v>916</v>
      </c>
      <c r="AJ22" s="6">
        <v>336</v>
      </c>
      <c r="AK22" s="6">
        <v>779</v>
      </c>
      <c r="AL22" s="6">
        <v>1042</v>
      </c>
      <c r="AM22" s="6">
        <v>929</v>
      </c>
      <c r="AN22" s="24">
        <v>975</v>
      </c>
      <c r="AO22" s="24">
        <v>677</v>
      </c>
      <c r="AP22" s="6">
        <v>1021</v>
      </c>
      <c r="AQ22" s="6">
        <v>978</v>
      </c>
      <c r="AR22" s="6">
        <v>957</v>
      </c>
      <c r="AS22" s="6">
        <v>705</v>
      </c>
      <c r="AT22" s="6">
        <v>843</v>
      </c>
      <c r="AU22" s="6">
        <v>859</v>
      </c>
      <c r="AV22" s="6">
        <v>870</v>
      </c>
      <c r="AW22" s="6">
        <v>587</v>
      </c>
    </row>
    <row r="23" spans="2:49" ht="20.100000000000001" customHeight="1" thickBot="1" x14ac:dyDescent="0.25">
      <c r="B23" s="5" t="s">
        <v>59</v>
      </c>
      <c r="C23" s="12">
        <f t="shared" ref="C23:AN23" si="5">(C19+C20)/C18</f>
        <v>0.49185888738127542</v>
      </c>
      <c r="D23" s="12">
        <f t="shared" si="5"/>
        <v>0.51232907419861018</v>
      </c>
      <c r="E23" s="12">
        <f t="shared" si="5"/>
        <v>0.48706498306128732</v>
      </c>
      <c r="F23" s="12">
        <f t="shared" si="5"/>
        <v>0.4950018065759364</v>
      </c>
      <c r="G23" s="12">
        <f t="shared" si="5"/>
        <v>0.50337703615415175</v>
      </c>
      <c r="H23" s="12">
        <f t="shared" si="5"/>
        <v>0.50338294993234101</v>
      </c>
      <c r="I23" s="12">
        <f t="shared" si="5"/>
        <v>0.49255247122545703</v>
      </c>
      <c r="J23" s="12">
        <f t="shared" si="5"/>
        <v>0.51259148988959191</v>
      </c>
      <c r="K23" s="12">
        <f t="shared" si="5"/>
        <v>0.49477211796246651</v>
      </c>
      <c r="L23" s="12">
        <f t="shared" si="5"/>
        <v>0.51957390146471372</v>
      </c>
      <c r="M23" s="12">
        <f t="shared" si="5"/>
        <v>0.49875754348597801</v>
      </c>
      <c r="N23" s="12">
        <f t="shared" si="5"/>
        <v>0.50590984057174271</v>
      </c>
      <c r="O23" s="12">
        <f t="shared" si="5"/>
        <v>0.51944098519440984</v>
      </c>
      <c r="P23" s="12">
        <f t="shared" si="5"/>
        <v>0.52218796085266117</v>
      </c>
      <c r="Q23" s="12">
        <f t="shared" si="5"/>
        <v>0.488021778584392</v>
      </c>
      <c r="R23" s="12">
        <f t="shared" si="5"/>
        <v>0.5278863695595517</v>
      </c>
      <c r="S23" s="12">
        <f t="shared" si="5"/>
        <v>0.53016095171448563</v>
      </c>
      <c r="T23" s="12">
        <f t="shared" si="5"/>
        <v>0.53960077269800388</v>
      </c>
      <c r="U23" s="12">
        <f t="shared" si="5"/>
        <v>0.53350604490500864</v>
      </c>
      <c r="V23" s="12">
        <f t="shared" si="5"/>
        <v>0.56066035321218322</v>
      </c>
      <c r="W23" s="12">
        <f t="shared" si="5"/>
        <v>0.5483910738503267</v>
      </c>
      <c r="X23" s="12">
        <f t="shared" si="5"/>
        <v>0.55435992578849724</v>
      </c>
      <c r="Y23" s="12">
        <f t="shared" si="5"/>
        <v>0.54016818751118267</v>
      </c>
      <c r="Z23" s="12">
        <f t="shared" si="5"/>
        <v>0.55865781895580313</v>
      </c>
      <c r="AA23" s="12">
        <f t="shared" si="5"/>
        <v>0.57576520972414658</v>
      </c>
      <c r="AB23" s="12">
        <f t="shared" si="5"/>
        <v>0.56040063515329186</v>
      </c>
      <c r="AC23" s="12">
        <f t="shared" si="5"/>
        <v>0.54828717201166177</v>
      </c>
      <c r="AD23" s="12">
        <f t="shared" si="5"/>
        <v>0.57579157317377216</v>
      </c>
      <c r="AE23" s="12">
        <f t="shared" si="5"/>
        <v>0.56889811873931107</v>
      </c>
      <c r="AF23" s="12">
        <f t="shared" si="5"/>
        <v>0.57031348357043943</v>
      </c>
      <c r="AG23" s="12">
        <f t="shared" si="5"/>
        <v>0.57848443843031128</v>
      </c>
      <c r="AH23" s="12">
        <f t="shared" si="5"/>
        <v>0.57637060090974379</v>
      </c>
      <c r="AI23" s="12">
        <f t="shared" si="5"/>
        <v>0.58063127690100436</v>
      </c>
      <c r="AJ23" s="12">
        <f t="shared" si="5"/>
        <v>0.57985672144964184</v>
      </c>
      <c r="AK23" s="12">
        <f t="shared" si="5"/>
        <v>0.59867188830240081</v>
      </c>
      <c r="AL23" s="12">
        <f t="shared" si="5"/>
        <v>0.61656210790464239</v>
      </c>
      <c r="AM23" s="12">
        <f t="shared" si="5"/>
        <v>0.63109987357774966</v>
      </c>
      <c r="AN23" s="12">
        <f t="shared" si="5"/>
        <v>0.65251358695652173</v>
      </c>
      <c r="AO23" s="12">
        <f t="shared" ref="AO23:AT23" si="6">(AO19+AO20)/AO18</f>
        <v>0.65979381443298968</v>
      </c>
      <c r="AP23" s="12">
        <f t="shared" si="6"/>
        <v>0.65506547208821497</v>
      </c>
      <c r="AQ23" s="12">
        <f t="shared" si="6"/>
        <v>0.66084075851039525</v>
      </c>
      <c r="AR23" s="12">
        <f t="shared" si="6"/>
        <v>0.66451253481894146</v>
      </c>
      <c r="AS23" s="12">
        <f t="shared" si="6"/>
        <v>0.65497076023391809</v>
      </c>
      <c r="AT23" s="12">
        <f t="shared" si="6"/>
        <v>0.67150701647345945</v>
      </c>
      <c r="AU23" s="12">
        <f t="shared" ref="AU23:AW23" si="7">(AU19+AU20)/AU18</f>
        <v>0.69115662946154788</v>
      </c>
      <c r="AV23" s="12">
        <f t="shared" ref="AV23" si="8">(AV19+AV20)/AV18</f>
        <v>0.69333498206998889</v>
      </c>
      <c r="AW23" s="12">
        <f t="shared" si="7"/>
        <v>0.68554006968641112</v>
      </c>
    </row>
    <row r="24" spans="2:49" ht="20.100000000000001" customHeight="1" thickBot="1" x14ac:dyDescent="0.25">
      <c r="B24" s="5" t="s">
        <v>60</v>
      </c>
      <c r="C24" s="12">
        <f t="shared" ref="C24:AN24" si="9">C19/(C19+C21)</f>
        <v>0.49974666441479482</v>
      </c>
      <c r="D24" s="12">
        <f t="shared" si="9"/>
        <v>0.52188219809147751</v>
      </c>
      <c r="E24" s="12">
        <f t="shared" si="9"/>
        <v>0.48815907059874886</v>
      </c>
      <c r="F24" s="12">
        <f t="shared" si="9"/>
        <v>0.49903728338876246</v>
      </c>
      <c r="G24" s="12">
        <f t="shared" si="9"/>
        <v>0.50310092087953395</v>
      </c>
      <c r="H24" s="12">
        <f t="shared" si="9"/>
        <v>0.5094736842105263</v>
      </c>
      <c r="I24" s="12">
        <f t="shared" si="9"/>
        <v>0.50218978102189782</v>
      </c>
      <c r="J24" s="12">
        <f t="shared" si="9"/>
        <v>0.51575574149902081</v>
      </c>
      <c r="K24" s="12">
        <f t="shared" si="9"/>
        <v>0.50277724573836435</v>
      </c>
      <c r="L24" s="12">
        <f t="shared" si="9"/>
        <v>0.5251771726967549</v>
      </c>
      <c r="M24" s="12">
        <f t="shared" si="9"/>
        <v>0.51258811681772409</v>
      </c>
      <c r="N24" s="12">
        <f t="shared" si="9"/>
        <v>0.52151060930504189</v>
      </c>
      <c r="O24" s="12">
        <f t="shared" si="9"/>
        <v>0.52017937219730936</v>
      </c>
      <c r="P24" s="12">
        <f t="shared" si="9"/>
        <v>0.53843190136775188</v>
      </c>
      <c r="Q24" s="12">
        <f t="shared" si="9"/>
        <v>0.49069950222687975</v>
      </c>
      <c r="R24" s="12">
        <f t="shared" si="9"/>
        <v>0.53429469402847107</v>
      </c>
      <c r="S24" s="12">
        <f t="shared" si="9"/>
        <v>0.53431178103927013</v>
      </c>
      <c r="T24" s="12">
        <f t="shared" si="9"/>
        <v>0.54018018018018021</v>
      </c>
      <c r="U24" s="12">
        <f t="shared" si="9"/>
        <v>0.53487804878048784</v>
      </c>
      <c r="V24" s="12">
        <f t="shared" si="9"/>
        <v>0.5675094136632598</v>
      </c>
      <c r="W24" s="12">
        <f t="shared" si="9"/>
        <v>0.55018200728029121</v>
      </c>
      <c r="X24" s="12">
        <f t="shared" si="9"/>
        <v>0.55390529442600034</v>
      </c>
      <c r="Y24" s="12">
        <f t="shared" si="9"/>
        <v>0.54529262086513997</v>
      </c>
      <c r="Z24" s="12">
        <f t="shared" si="9"/>
        <v>0.55090027700831024</v>
      </c>
      <c r="AA24" s="12">
        <f t="shared" si="9"/>
        <v>0.57355547678128327</v>
      </c>
      <c r="AB24" s="12">
        <f t="shared" si="9"/>
        <v>0.56172839506172845</v>
      </c>
      <c r="AC24" s="12">
        <f t="shared" si="9"/>
        <v>0.54793800893091671</v>
      </c>
      <c r="AD24" s="12">
        <f t="shared" si="9"/>
        <v>0.58657432072456051</v>
      </c>
      <c r="AE24" s="12">
        <f t="shared" si="9"/>
        <v>0.57157658435503367</v>
      </c>
      <c r="AF24" s="12">
        <f t="shared" si="9"/>
        <v>0.57223230490018151</v>
      </c>
      <c r="AG24" s="12">
        <f t="shared" si="9"/>
        <v>0.57748574262335728</v>
      </c>
      <c r="AH24" s="12">
        <f t="shared" si="9"/>
        <v>0.57406119610570239</v>
      </c>
      <c r="AI24" s="12">
        <f t="shared" si="9"/>
        <v>0.58533057851239667</v>
      </c>
      <c r="AJ24" s="12">
        <f t="shared" si="9"/>
        <v>0.59348093480934805</v>
      </c>
      <c r="AK24" s="12">
        <f t="shared" si="9"/>
        <v>0.59908536585365857</v>
      </c>
      <c r="AL24" s="12">
        <f t="shared" si="9"/>
        <v>0.62369207772795221</v>
      </c>
      <c r="AM24" s="12">
        <f t="shared" si="9"/>
        <v>0.63022866703848301</v>
      </c>
      <c r="AN24" s="12">
        <f t="shared" si="9"/>
        <v>0.65513833992094861</v>
      </c>
      <c r="AO24" s="12">
        <f t="shared" ref="AO24:AQ25" si="10">AO19/(AO19+AO21)</f>
        <v>0.66457444137584731</v>
      </c>
      <c r="AP24" s="12">
        <f t="shared" si="10"/>
        <v>0.65566365531619175</v>
      </c>
      <c r="AQ24" s="12">
        <f t="shared" si="10"/>
        <v>0.6612217117576995</v>
      </c>
      <c r="AR24" s="12">
        <f t="shared" ref="AR24:AT24" si="11">AR19/(AR19+AR21)</f>
        <v>0.65936981757877278</v>
      </c>
      <c r="AS24" s="12">
        <f t="shared" ref="AS24" si="12">AS19/(AS19+AS21)</f>
        <v>0.64391468005018826</v>
      </c>
      <c r="AT24" s="12">
        <f t="shared" si="11"/>
        <v>0.65998528870908424</v>
      </c>
      <c r="AU24" s="12">
        <f t="shared" ref="AU24:AW24" si="13">AU19/(AU19+AU21)</f>
        <v>0.69013821441912593</v>
      </c>
      <c r="AV24" s="12">
        <f t="shared" ref="AV24" si="14">AV19/(AV19+AV21)</f>
        <v>0.69484457922668685</v>
      </c>
      <c r="AW24" s="12">
        <f t="shared" si="13"/>
        <v>0.66965012205044749</v>
      </c>
    </row>
    <row r="25" spans="2:49" ht="20.100000000000001" customHeight="1" thickBot="1" x14ac:dyDescent="0.25">
      <c r="B25" s="5" t="s">
        <v>61</v>
      </c>
      <c r="C25" s="12">
        <f t="shared" ref="C25:AN25" si="15">C20/(C20+C22)</f>
        <v>0.47588094423537464</v>
      </c>
      <c r="D25" s="12">
        <f t="shared" si="15"/>
        <v>0.4919127988748242</v>
      </c>
      <c r="E25" s="12">
        <f t="shared" si="15"/>
        <v>0.48463825569871161</v>
      </c>
      <c r="F25" s="12">
        <f t="shared" si="15"/>
        <v>0.48610038610038608</v>
      </c>
      <c r="G25" s="12">
        <f t="shared" si="15"/>
        <v>0.50403587443946185</v>
      </c>
      <c r="H25" s="12">
        <f t="shared" si="15"/>
        <v>0.48909016055990118</v>
      </c>
      <c r="I25" s="12">
        <f t="shared" si="15"/>
        <v>0.47052280311457173</v>
      </c>
      <c r="J25" s="12">
        <f t="shared" si="15"/>
        <v>0.50531914893617025</v>
      </c>
      <c r="K25" s="12">
        <f t="shared" si="15"/>
        <v>0.47610540419830283</v>
      </c>
      <c r="L25" s="12">
        <f t="shared" si="15"/>
        <v>0.505586592178771</v>
      </c>
      <c r="M25" s="12">
        <f t="shared" si="15"/>
        <v>0.46570397111913359</v>
      </c>
      <c r="N25" s="12">
        <f t="shared" si="15"/>
        <v>0.46844319775596072</v>
      </c>
      <c r="O25" s="12">
        <f t="shared" si="15"/>
        <v>0.5176358436606292</v>
      </c>
      <c r="P25" s="12">
        <f t="shared" si="15"/>
        <v>0.48500881834215165</v>
      </c>
      <c r="Q25" s="12">
        <f t="shared" si="15"/>
        <v>0.48198464264619018</v>
      </c>
      <c r="R25" s="12">
        <f t="shared" si="15"/>
        <v>0.51258278145695368</v>
      </c>
      <c r="S25" s="12">
        <f t="shared" si="15"/>
        <v>0.52020922491678556</v>
      </c>
      <c r="T25" s="12">
        <f t="shared" si="15"/>
        <v>0.53814898419864565</v>
      </c>
      <c r="U25" s="12">
        <f t="shared" si="15"/>
        <v>0.53017751479289943</v>
      </c>
      <c r="V25" s="12">
        <f t="shared" si="15"/>
        <v>0.54358515869468038</v>
      </c>
      <c r="W25" s="12">
        <f t="shared" si="15"/>
        <v>0.54397950469684031</v>
      </c>
      <c r="X25" s="12">
        <f t="shared" si="15"/>
        <v>0.55546147332768836</v>
      </c>
      <c r="Y25" s="12">
        <f t="shared" si="15"/>
        <v>0.52802893309222421</v>
      </c>
      <c r="Z25" s="12">
        <f t="shared" si="15"/>
        <v>0.57892356399819089</v>
      </c>
      <c r="AA25" s="12">
        <f t="shared" si="15"/>
        <v>0.58119286025250327</v>
      </c>
      <c r="AB25" s="12">
        <f t="shared" si="15"/>
        <v>0.55711252653927812</v>
      </c>
      <c r="AC25" s="12">
        <f t="shared" si="15"/>
        <v>0.5490779298036883</v>
      </c>
      <c r="AD25" s="12">
        <f t="shared" si="15"/>
        <v>0.55039732329569213</v>
      </c>
      <c r="AE25" s="12">
        <f t="shared" si="15"/>
        <v>0.56242171189979118</v>
      </c>
      <c r="AF25" s="12">
        <f t="shared" si="15"/>
        <v>0.56596794081381008</v>
      </c>
      <c r="AG25" s="12">
        <f t="shared" si="15"/>
        <v>0.58062799361362427</v>
      </c>
      <c r="AH25" s="12">
        <f t="shared" si="15"/>
        <v>0.58147578785549581</v>
      </c>
      <c r="AI25" s="12">
        <f t="shared" si="15"/>
        <v>0.56995305164319254</v>
      </c>
      <c r="AJ25" s="12">
        <f t="shared" si="15"/>
        <v>0.55020080321285136</v>
      </c>
      <c r="AK25" s="12">
        <f t="shared" si="15"/>
        <v>0.59783169850283946</v>
      </c>
      <c r="AL25" s="12">
        <f t="shared" si="15"/>
        <v>0.60198624904507259</v>
      </c>
      <c r="AM25" s="12">
        <f t="shared" si="15"/>
        <v>0.63295140260766491</v>
      </c>
      <c r="AN25" s="12">
        <f t="shared" si="15"/>
        <v>0.64673913043478259</v>
      </c>
      <c r="AO25" s="12">
        <f t="shared" si="10"/>
        <v>0.64994829369183038</v>
      </c>
      <c r="AP25" s="12">
        <f t="shared" si="10"/>
        <v>0.65389830508474578</v>
      </c>
      <c r="AQ25" s="12">
        <f t="shared" si="10"/>
        <v>0.66006256517205419</v>
      </c>
      <c r="AR25" s="12">
        <f t="shared" ref="AR25:AT25" si="16">AR20/(AR20+AR22)</f>
        <v>0.6750424448217317</v>
      </c>
      <c r="AS25" s="12">
        <f t="shared" ref="AS25" si="17">AS20/(AS20+AS22)</f>
        <v>0.67526485490557342</v>
      </c>
      <c r="AT25" s="12">
        <f t="shared" si="16"/>
        <v>0.69423286180631116</v>
      </c>
      <c r="AU25" s="12">
        <f t="shared" ref="AU25:AW25" si="18">AU20/(AU20+AU22)</f>
        <v>0.69310468024294392</v>
      </c>
      <c r="AV25" s="12">
        <f t="shared" ref="AV25" si="19">AV20/(AV20+AV22)</f>
        <v>0.69050160085378864</v>
      </c>
      <c r="AW25" s="12">
        <f t="shared" si="18"/>
        <v>0.71407696054554315</v>
      </c>
    </row>
    <row r="26" spans="2:49" ht="20.100000000000001" customHeight="1" thickBot="1" x14ac:dyDescent="0.25">
      <c r="B26" s="5" t="s">
        <v>123</v>
      </c>
      <c r="C26" s="6">
        <v>8603</v>
      </c>
      <c r="D26" s="6">
        <v>8610</v>
      </c>
      <c r="E26" s="6">
        <v>6306</v>
      </c>
      <c r="F26" s="6">
        <v>8059</v>
      </c>
      <c r="G26" s="6">
        <v>7329</v>
      </c>
      <c r="H26" s="6">
        <v>7874</v>
      </c>
      <c r="I26" s="6">
        <v>5738</v>
      </c>
      <c r="J26" s="6">
        <v>7833</v>
      </c>
      <c r="K26" s="6">
        <v>7239</v>
      </c>
      <c r="L26" s="6">
        <v>7240</v>
      </c>
      <c r="M26" s="6">
        <v>5479</v>
      </c>
      <c r="N26" s="6">
        <v>7116</v>
      </c>
      <c r="O26" s="6">
        <v>7015</v>
      </c>
      <c r="P26" s="6">
        <v>7253</v>
      </c>
      <c r="Q26" s="6">
        <v>5329</v>
      </c>
      <c r="R26" s="6">
        <v>7426</v>
      </c>
      <c r="S26" s="6">
        <v>6941</v>
      </c>
      <c r="T26" s="6">
        <v>7518</v>
      </c>
      <c r="U26" s="6">
        <v>5603</v>
      </c>
      <c r="V26" s="6">
        <v>7595</v>
      </c>
      <c r="W26" s="6">
        <v>7899</v>
      </c>
      <c r="X26" s="6">
        <v>7876</v>
      </c>
      <c r="Y26" s="6">
        <v>5402</v>
      </c>
      <c r="Z26" s="6">
        <v>7749</v>
      </c>
      <c r="AA26" s="6">
        <v>7762</v>
      </c>
      <c r="AB26" s="6">
        <v>7990</v>
      </c>
      <c r="AC26" s="6">
        <v>5396</v>
      </c>
      <c r="AD26" s="6">
        <v>7893</v>
      </c>
      <c r="AE26" s="19">
        <v>8045</v>
      </c>
      <c r="AF26" s="19">
        <v>7766</v>
      </c>
      <c r="AG26" s="6">
        <v>5816</v>
      </c>
      <c r="AH26" s="6">
        <v>8179</v>
      </c>
      <c r="AI26" s="6">
        <v>6840</v>
      </c>
      <c r="AJ26" s="6">
        <v>2333</v>
      </c>
      <c r="AK26" s="6">
        <v>5795</v>
      </c>
      <c r="AL26" s="6">
        <v>7795</v>
      </c>
      <c r="AM26" s="6">
        <v>7770</v>
      </c>
      <c r="AN26" s="24">
        <v>8671</v>
      </c>
      <c r="AO26" s="24">
        <v>5828</v>
      </c>
      <c r="AP26" s="6">
        <v>8606</v>
      </c>
      <c r="AQ26" s="6">
        <v>8634</v>
      </c>
      <c r="AR26" s="6">
        <v>8849</v>
      </c>
      <c r="AS26" s="6">
        <v>6079</v>
      </c>
      <c r="AT26" s="6">
        <v>8029</v>
      </c>
      <c r="AU26" s="6">
        <v>7990</v>
      </c>
      <c r="AV26" s="6">
        <v>7992</v>
      </c>
      <c r="AW26" s="6">
        <v>5682</v>
      </c>
    </row>
    <row r="27" spans="2:49" ht="20.100000000000001" customHeight="1" thickBot="1" x14ac:dyDescent="0.25">
      <c r="B27" s="5" t="s">
        <v>124</v>
      </c>
      <c r="C27" s="6">
        <v>4278</v>
      </c>
      <c r="D27" s="6">
        <v>4481</v>
      </c>
      <c r="E27" s="6">
        <v>3107</v>
      </c>
      <c r="F27" s="6">
        <v>4033</v>
      </c>
      <c r="G27" s="6">
        <v>3719</v>
      </c>
      <c r="H27" s="6">
        <v>4016</v>
      </c>
      <c r="I27" s="6">
        <v>2862</v>
      </c>
      <c r="J27" s="6">
        <v>4063</v>
      </c>
      <c r="K27" s="6">
        <v>3641</v>
      </c>
      <c r="L27" s="6">
        <v>3797</v>
      </c>
      <c r="M27" s="6">
        <v>2767</v>
      </c>
      <c r="N27" s="6">
        <v>3645</v>
      </c>
      <c r="O27" s="6">
        <v>3681</v>
      </c>
      <c r="P27" s="6">
        <v>3832</v>
      </c>
      <c r="Q27" s="6">
        <v>2639</v>
      </c>
      <c r="R27" s="6">
        <v>3970</v>
      </c>
      <c r="S27" s="6">
        <v>3732</v>
      </c>
      <c r="T27" s="6">
        <v>4120</v>
      </c>
      <c r="U27" s="6">
        <v>3039</v>
      </c>
      <c r="V27" s="6">
        <v>4285</v>
      </c>
      <c r="W27" s="6">
        <v>4376</v>
      </c>
      <c r="X27" s="6">
        <v>4408</v>
      </c>
      <c r="Y27" s="6">
        <v>2963</v>
      </c>
      <c r="Z27" s="6">
        <v>4385</v>
      </c>
      <c r="AA27" s="6">
        <v>4496</v>
      </c>
      <c r="AB27" s="6">
        <v>4531</v>
      </c>
      <c r="AC27" s="6">
        <v>2979</v>
      </c>
      <c r="AD27" s="6">
        <v>4569</v>
      </c>
      <c r="AE27" s="19">
        <v>4615</v>
      </c>
      <c r="AF27" s="19">
        <v>4478</v>
      </c>
      <c r="AG27" s="6">
        <v>3383</v>
      </c>
      <c r="AH27" s="6">
        <v>4765</v>
      </c>
      <c r="AI27" s="6">
        <v>3999</v>
      </c>
      <c r="AJ27" s="6">
        <v>1366</v>
      </c>
      <c r="AK27" s="6">
        <v>3483</v>
      </c>
      <c r="AL27" s="6">
        <v>4849</v>
      </c>
      <c r="AM27" s="6">
        <v>4946</v>
      </c>
      <c r="AN27" s="24">
        <v>5690</v>
      </c>
      <c r="AO27" s="24">
        <v>3870</v>
      </c>
      <c r="AP27" s="6">
        <v>5671</v>
      </c>
      <c r="AQ27" s="6">
        <v>5742</v>
      </c>
      <c r="AR27" s="6">
        <v>5908</v>
      </c>
      <c r="AS27" s="6">
        <v>4004</v>
      </c>
      <c r="AT27" s="6">
        <v>5435</v>
      </c>
      <c r="AU27" s="6">
        <v>5561</v>
      </c>
      <c r="AV27" s="6">
        <v>5556</v>
      </c>
      <c r="AW27" s="6">
        <v>3911</v>
      </c>
    </row>
    <row r="28" spans="2:49" ht="20.100000000000001" customHeight="1" thickBot="1" x14ac:dyDescent="0.25">
      <c r="B28" s="5" t="s">
        <v>125</v>
      </c>
      <c r="C28" s="6">
        <v>4325</v>
      </c>
      <c r="D28" s="6">
        <v>4129</v>
      </c>
      <c r="E28" s="6">
        <v>3199</v>
      </c>
      <c r="F28" s="6">
        <v>4026</v>
      </c>
      <c r="G28" s="6">
        <v>3610</v>
      </c>
      <c r="H28" s="6">
        <v>3858</v>
      </c>
      <c r="I28" s="6">
        <v>2876</v>
      </c>
      <c r="J28" s="6">
        <v>3770</v>
      </c>
      <c r="K28" s="6">
        <v>3598</v>
      </c>
      <c r="L28" s="6">
        <v>3443</v>
      </c>
      <c r="M28" s="6">
        <v>2712</v>
      </c>
      <c r="N28" s="6">
        <v>3471</v>
      </c>
      <c r="O28" s="6">
        <v>3334</v>
      </c>
      <c r="P28" s="6">
        <v>3421</v>
      </c>
      <c r="Q28" s="6">
        <v>2690</v>
      </c>
      <c r="R28" s="6">
        <v>3456</v>
      </c>
      <c r="S28" s="6">
        <v>3209</v>
      </c>
      <c r="T28" s="6">
        <v>3398</v>
      </c>
      <c r="U28" s="6">
        <v>2564</v>
      </c>
      <c r="V28" s="6">
        <v>3310</v>
      </c>
      <c r="W28" s="6">
        <v>3523</v>
      </c>
      <c r="X28" s="6">
        <v>3468</v>
      </c>
      <c r="Y28" s="6">
        <v>2439</v>
      </c>
      <c r="Z28" s="6">
        <v>3364</v>
      </c>
      <c r="AA28" s="6">
        <v>3266</v>
      </c>
      <c r="AB28" s="6">
        <v>3459</v>
      </c>
      <c r="AC28" s="6">
        <v>2417</v>
      </c>
      <c r="AD28" s="6">
        <v>3324</v>
      </c>
      <c r="AE28" s="19">
        <v>3430</v>
      </c>
      <c r="AF28" s="19">
        <v>3288</v>
      </c>
      <c r="AG28" s="21">
        <v>2433</v>
      </c>
      <c r="AH28" s="21">
        <v>3414</v>
      </c>
      <c r="AI28" s="21">
        <v>2841</v>
      </c>
      <c r="AJ28" s="21">
        <v>967</v>
      </c>
      <c r="AK28" s="21">
        <v>2312</v>
      </c>
      <c r="AL28" s="21">
        <v>2946</v>
      </c>
      <c r="AM28" s="21">
        <v>2824</v>
      </c>
      <c r="AN28" s="24">
        <v>2981</v>
      </c>
      <c r="AO28" s="24">
        <v>1958</v>
      </c>
      <c r="AP28" s="6">
        <v>2935</v>
      </c>
      <c r="AQ28" s="6">
        <v>2892</v>
      </c>
      <c r="AR28" s="6">
        <v>2941</v>
      </c>
      <c r="AS28" s="6">
        <v>2075</v>
      </c>
      <c r="AT28" s="6">
        <v>2594</v>
      </c>
      <c r="AU28" s="6">
        <v>2429</v>
      </c>
      <c r="AV28" s="6">
        <v>2436</v>
      </c>
      <c r="AW28" s="6">
        <v>1771</v>
      </c>
    </row>
    <row r="29" spans="2:49" ht="20.100000000000001" customHeight="1" thickBot="1" x14ac:dyDescent="0.25">
      <c r="B29" s="5" t="s">
        <v>126</v>
      </c>
      <c r="C29" s="12">
        <f t="shared" ref="C29:AN29" si="20">C27/C26</f>
        <v>0.4972683947460188</v>
      </c>
      <c r="D29" s="12">
        <f t="shared" si="20"/>
        <v>0.52044134727061553</v>
      </c>
      <c r="E29" s="12">
        <f t="shared" si="20"/>
        <v>0.49270535997462733</v>
      </c>
      <c r="F29" s="12">
        <f t="shared" si="20"/>
        <v>0.50043429705918852</v>
      </c>
      <c r="G29" s="12">
        <f t="shared" si="20"/>
        <v>0.50743621230727243</v>
      </c>
      <c r="H29" s="12">
        <f t="shared" si="20"/>
        <v>0.51003302006604012</v>
      </c>
      <c r="I29" s="12">
        <f t="shared" si="20"/>
        <v>0.49878006273963055</v>
      </c>
      <c r="J29" s="12">
        <f t="shared" si="20"/>
        <v>0.51870292352866076</v>
      </c>
      <c r="K29" s="12">
        <f t="shared" si="20"/>
        <v>0.50297002348390663</v>
      </c>
      <c r="L29" s="12">
        <f t="shared" si="20"/>
        <v>0.52444751381215471</v>
      </c>
      <c r="M29" s="12">
        <f t="shared" si="20"/>
        <v>0.50501916408103664</v>
      </c>
      <c r="N29" s="12">
        <f t="shared" si="20"/>
        <v>0.51222596964586842</v>
      </c>
      <c r="O29" s="12">
        <f t="shared" si="20"/>
        <v>0.52473271560940837</v>
      </c>
      <c r="P29" s="12">
        <f t="shared" si="20"/>
        <v>0.52833310354336138</v>
      </c>
      <c r="Q29" s="12">
        <f t="shared" si="20"/>
        <v>0.4952148620754363</v>
      </c>
      <c r="R29" s="12">
        <f t="shared" si="20"/>
        <v>0.53460813358470238</v>
      </c>
      <c r="S29" s="12">
        <f t="shared" si="20"/>
        <v>0.53767468664457574</v>
      </c>
      <c r="T29" s="12">
        <f t="shared" si="20"/>
        <v>0.5480180899175312</v>
      </c>
      <c r="U29" s="12">
        <f t="shared" si="20"/>
        <v>0.54238800642512941</v>
      </c>
      <c r="V29" s="12">
        <f t="shared" si="20"/>
        <v>0.56418696510862409</v>
      </c>
      <c r="W29" s="12">
        <f t="shared" si="20"/>
        <v>0.55399417647803517</v>
      </c>
      <c r="X29" s="12">
        <f t="shared" si="20"/>
        <v>0.55967496190959876</v>
      </c>
      <c r="Y29" s="12">
        <f t="shared" si="20"/>
        <v>0.54850055534987041</v>
      </c>
      <c r="Z29" s="12">
        <f t="shared" si="20"/>
        <v>0.56587946831849267</v>
      </c>
      <c r="AA29" s="12">
        <f t="shared" si="20"/>
        <v>0.57923215666065442</v>
      </c>
      <c r="AB29" s="12">
        <f t="shared" si="20"/>
        <v>0.56708385481852319</v>
      </c>
      <c r="AC29" s="12">
        <f t="shared" si="20"/>
        <v>0.55207561156412155</v>
      </c>
      <c r="AD29" s="12">
        <f t="shared" si="20"/>
        <v>0.57886735081717977</v>
      </c>
      <c r="AE29" s="12">
        <f t="shared" si="20"/>
        <v>0.57364822871348664</v>
      </c>
      <c r="AF29" s="12">
        <f t="shared" si="20"/>
        <v>0.57661601854236411</v>
      </c>
      <c r="AG29" s="12">
        <f t="shared" si="20"/>
        <v>0.58167125171939482</v>
      </c>
      <c r="AH29" s="12">
        <f t="shared" si="20"/>
        <v>0.5825895586257489</v>
      </c>
      <c r="AI29" s="12">
        <f t="shared" si="20"/>
        <v>0.58464912280701753</v>
      </c>
      <c r="AJ29" s="12">
        <f t="shared" si="20"/>
        <v>0.58551221603086157</v>
      </c>
      <c r="AK29" s="12">
        <f t="shared" si="20"/>
        <v>0.60103537532355478</v>
      </c>
      <c r="AL29" s="12">
        <f t="shared" si="20"/>
        <v>0.62206542655548425</v>
      </c>
      <c r="AM29" s="12">
        <f t="shared" si="20"/>
        <v>0.63655083655083655</v>
      </c>
      <c r="AN29" s="12">
        <f t="shared" si="20"/>
        <v>0.65621035636028135</v>
      </c>
      <c r="AO29" s="12">
        <f t="shared" ref="AO29:AT29" si="21">AO27/AO26</f>
        <v>0.66403568977350724</v>
      </c>
      <c r="AP29" s="12">
        <f t="shared" si="21"/>
        <v>0.65895886590750641</v>
      </c>
      <c r="AQ29" s="12">
        <f t="shared" si="21"/>
        <v>0.66504517025712295</v>
      </c>
      <c r="AR29" s="12">
        <f t="shared" si="21"/>
        <v>0.66764606170188723</v>
      </c>
      <c r="AS29" s="12">
        <f t="shared" si="21"/>
        <v>0.65866096397433793</v>
      </c>
      <c r="AT29" s="12">
        <f t="shared" si="21"/>
        <v>0.6769211607921285</v>
      </c>
      <c r="AU29" s="12">
        <f t="shared" ref="AU29:AW29" si="22">AU27/AU26</f>
        <v>0.69599499374217777</v>
      </c>
      <c r="AV29" s="12">
        <f t="shared" ref="AV29" si="23">AV27/AV26</f>
        <v>0.69519519519519524</v>
      </c>
      <c r="AW29" s="12">
        <f t="shared" si="22"/>
        <v>0.68831397395283356</v>
      </c>
    </row>
    <row r="30" spans="2:49" ht="20.100000000000001" customHeight="1" thickBot="1" x14ac:dyDescent="0.25">
      <c r="B30" s="5" t="s">
        <v>127</v>
      </c>
      <c r="C30" s="6">
        <v>241</v>
      </c>
      <c r="D30" s="6">
        <v>312</v>
      </c>
      <c r="E30" s="6">
        <v>188</v>
      </c>
      <c r="F30" s="6">
        <v>244</v>
      </c>
      <c r="G30" s="6">
        <v>222</v>
      </c>
      <c r="H30" s="6">
        <v>255</v>
      </c>
      <c r="I30" s="6">
        <v>170</v>
      </c>
      <c r="J30" s="6">
        <v>228</v>
      </c>
      <c r="K30" s="6">
        <v>221</v>
      </c>
      <c r="L30" s="6">
        <v>270</v>
      </c>
      <c r="M30" s="6">
        <v>155</v>
      </c>
      <c r="N30" s="6">
        <v>160</v>
      </c>
      <c r="O30" s="6">
        <v>212</v>
      </c>
      <c r="P30" s="6">
        <v>206</v>
      </c>
      <c r="Q30" s="6">
        <v>181</v>
      </c>
      <c r="R30" s="6">
        <v>248</v>
      </c>
      <c r="S30" s="6">
        <v>204</v>
      </c>
      <c r="T30" s="6">
        <v>247</v>
      </c>
      <c r="U30" s="6">
        <v>187</v>
      </c>
      <c r="V30" s="6">
        <v>219</v>
      </c>
      <c r="W30" s="6">
        <v>212</v>
      </c>
      <c r="X30" s="6">
        <v>209</v>
      </c>
      <c r="Y30" s="6">
        <v>187</v>
      </c>
      <c r="Z30" s="6">
        <v>238</v>
      </c>
      <c r="AA30" s="6">
        <v>177</v>
      </c>
      <c r="AB30" s="6">
        <v>197</v>
      </c>
      <c r="AC30" s="6">
        <v>92</v>
      </c>
      <c r="AD30" s="6">
        <v>129</v>
      </c>
      <c r="AE30" s="19">
        <v>141</v>
      </c>
      <c r="AF30" s="19">
        <v>177</v>
      </c>
      <c r="AG30" s="6">
        <v>96</v>
      </c>
      <c r="AH30" s="6">
        <v>175</v>
      </c>
      <c r="AI30" s="6">
        <v>130</v>
      </c>
      <c r="AJ30" s="6">
        <v>40</v>
      </c>
      <c r="AK30" s="6">
        <v>78</v>
      </c>
      <c r="AL30" s="6">
        <v>175</v>
      </c>
      <c r="AM30" s="6">
        <v>140</v>
      </c>
      <c r="AN30" s="24">
        <v>161</v>
      </c>
      <c r="AO30" s="24">
        <v>89</v>
      </c>
      <c r="AP30" s="6">
        <v>100</v>
      </c>
      <c r="AQ30" s="6">
        <v>120</v>
      </c>
      <c r="AR30" s="6">
        <v>126</v>
      </c>
      <c r="AS30" s="6">
        <v>77</v>
      </c>
      <c r="AT30" s="6">
        <v>166</v>
      </c>
      <c r="AU30" s="6">
        <v>163</v>
      </c>
      <c r="AV30" s="6">
        <v>95</v>
      </c>
      <c r="AW30" s="6">
        <v>58</v>
      </c>
    </row>
    <row r="31" spans="2:49" ht="20.100000000000001" customHeight="1" thickBot="1" x14ac:dyDescent="0.25">
      <c r="B31" s="5" t="s">
        <v>128</v>
      </c>
      <c r="C31" s="6">
        <v>72</v>
      </c>
      <c r="D31" s="6">
        <v>90</v>
      </c>
      <c r="E31" s="6">
        <v>56</v>
      </c>
      <c r="F31" s="6">
        <v>77</v>
      </c>
      <c r="G31" s="6">
        <v>82</v>
      </c>
      <c r="H31" s="6">
        <v>76</v>
      </c>
      <c r="I31" s="6">
        <v>48</v>
      </c>
      <c r="J31" s="6">
        <v>69</v>
      </c>
      <c r="K31" s="6">
        <v>50</v>
      </c>
      <c r="L31" s="6">
        <v>105</v>
      </c>
      <c r="M31" s="6">
        <v>43</v>
      </c>
      <c r="N31" s="6">
        <v>36</v>
      </c>
      <c r="O31" s="6">
        <v>73</v>
      </c>
      <c r="P31" s="6">
        <v>63</v>
      </c>
      <c r="Q31" s="6">
        <v>50</v>
      </c>
      <c r="R31" s="6">
        <v>81</v>
      </c>
      <c r="S31" s="6">
        <v>56</v>
      </c>
      <c r="T31" s="6">
        <v>70</v>
      </c>
      <c r="U31" s="6">
        <v>50</v>
      </c>
      <c r="V31" s="6">
        <v>96</v>
      </c>
      <c r="W31" s="6">
        <v>72</v>
      </c>
      <c r="X31" s="6">
        <v>74</v>
      </c>
      <c r="Y31" s="6">
        <v>56</v>
      </c>
      <c r="Z31" s="6">
        <v>77</v>
      </c>
      <c r="AA31" s="6">
        <v>75</v>
      </c>
      <c r="AB31" s="6">
        <v>57</v>
      </c>
      <c r="AC31" s="6">
        <v>30</v>
      </c>
      <c r="AD31" s="6">
        <v>50</v>
      </c>
      <c r="AE31" s="19">
        <v>42</v>
      </c>
      <c r="AF31" s="19">
        <v>52</v>
      </c>
      <c r="AG31" s="6">
        <v>37</v>
      </c>
      <c r="AH31" s="6">
        <v>50</v>
      </c>
      <c r="AI31" s="6">
        <v>48</v>
      </c>
      <c r="AJ31" s="6">
        <v>10</v>
      </c>
      <c r="AK31" s="6">
        <v>33</v>
      </c>
      <c r="AL31" s="6">
        <v>65</v>
      </c>
      <c r="AM31" s="6">
        <v>46</v>
      </c>
      <c r="AN31" s="24">
        <v>73</v>
      </c>
      <c r="AO31" s="24">
        <v>34</v>
      </c>
      <c r="AP31" s="6">
        <v>32</v>
      </c>
      <c r="AQ31" s="6">
        <v>43</v>
      </c>
      <c r="AR31" s="6">
        <v>56</v>
      </c>
      <c r="AS31" s="6">
        <v>28</v>
      </c>
      <c r="AT31" s="6">
        <v>68</v>
      </c>
      <c r="AU31" s="6">
        <v>74</v>
      </c>
      <c r="AV31" s="6">
        <v>51</v>
      </c>
      <c r="AW31" s="6">
        <v>24</v>
      </c>
    </row>
    <row r="32" spans="2:49" ht="20.100000000000001" customHeight="1" thickBot="1" x14ac:dyDescent="0.25">
      <c r="B32" s="5" t="s">
        <v>129</v>
      </c>
      <c r="C32" s="6">
        <v>169</v>
      </c>
      <c r="D32" s="6">
        <v>222</v>
      </c>
      <c r="E32" s="6">
        <v>132</v>
      </c>
      <c r="F32" s="6">
        <v>167</v>
      </c>
      <c r="G32" s="6">
        <v>140</v>
      </c>
      <c r="H32" s="6">
        <v>179</v>
      </c>
      <c r="I32" s="6">
        <v>122</v>
      </c>
      <c r="J32" s="6">
        <v>159</v>
      </c>
      <c r="K32" s="6">
        <v>171</v>
      </c>
      <c r="L32" s="6">
        <v>165</v>
      </c>
      <c r="M32" s="6">
        <v>112</v>
      </c>
      <c r="N32" s="6">
        <v>124</v>
      </c>
      <c r="O32" s="6">
        <v>139</v>
      </c>
      <c r="P32" s="6">
        <v>143</v>
      </c>
      <c r="Q32" s="6">
        <v>131</v>
      </c>
      <c r="R32" s="6">
        <v>167</v>
      </c>
      <c r="S32" s="6">
        <v>148</v>
      </c>
      <c r="T32" s="6">
        <v>177</v>
      </c>
      <c r="U32" s="6">
        <v>137</v>
      </c>
      <c r="V32" s="6">
        <v>123</v>
      </c>
      <c r="W32" s="6">
        <v>140</v>
      </c>
      <c r="X32" s="6">
        <v>135</v>
      </c>
      <c r="Y32" s="6">
        <v>131</v>
      </c>
      <c r="Z32" s="6">
        <v>161</v>
      </c>
      <c r="AA32" s="6">
        <v>102</v>
      </c>
      <c r="AB32" s="6">
        <v>140</v>
      </c>
      <c r="AC32" s="6">
        <v>62</v>
      </c>
      <c r="AD32" s="6">
        <v>79</v>
      </c>
      <c r="AE32" s="19">
        <v>99</v>
      </c>
      <c r="AF32" s="19">
        <v>125</v>
      </c>
      <c r="AG32" s="6">
        <v>59</v>
      </c>
      <c r="AH32" s="6">
        <v>125</v>
      </c>
      <c r="AI32" s="6">
        <v>82</v>
      </c>
      <c r="AJ32" s="6">
        <v>30</v>
      </c>
      <c r="AK32" s="6">
        <v>45</v>
      </c>
      <c r="AL32" s="6">
        <v>110</v>
      </c>
      <c r="AM32" s="6">
        <v>94</v>
      </c>
      <c r="AN32" s="24">
        <v>88</v>
      </c>
      <c r="AO32" s="24">
        <v>55</v>
      </c>
      <c r="AP32" s="6">
        <v>68</v>
      </c>
      <c r="AQ32" s="6">
        <v>77</v>
      </c>
      <c r="AR32" s="6">
        <v>70</v>
      </c>
      <c r="AS32" s="6">
        <v>49</v>
      </c>
      <c r="AT32" s="6">
        <v>98</v>
      </c>
      <c r="AU32" s="6">
        <v>89</v>
      </c>
      <c r="AV32" s="6">
        <v>44</v>
      </c>
      <c r="AW32" s="6">
        <v>34</v>
      </c>
    </row>
    <row r="33" spans="2:49" ht="20.100000000000001" customHeight="1" thickBot="1" x14ac:dyDescent="0.25">
      <c r="B33" s="13" t="s">
        <v>130</v>
      </c>
      <c r="C33" s="16">
        <f t="shared" ref="C33:AN33" si="24">C31/C30</f>
        <v>0.29875518672199169</v>
      </c>
      <c r="D33" s="16">
        <f t="shared" si="24"/>
        <v>0.28846153846153844</v>
      </c>
      <c r="E33" s="16">
        <f t="shared" si="24"/>
        <v>0.2978723404255319</v>
      </c>
      <c r="F33" s="16">
        <f t="shared" si="24"/>
        <v>0.3155737704918033</v>
      </c>
      <c r="G33" s="16">
        <f t="shared" si="24"/>
        <v>0.36936936936936937</v>
      </c>
      <c r="H33" s="16">
        <f t="shared" si="24"/>
        <v>0.29803921568627451</v>
      </c>
      <c r="I33" s="16">
        <f t="shared" si="24"/>
        <v>0.28235294117647058</v>
      </c>
      <c r="J33" s="16">
        <f t="shared" si="24"/>
        <v>0.30263157894736842</v>
      </c>
      <c r="K33" s="16">
        <f t="shared" si="24"/>
        <v>0.22624434389140272</v>
      </c>
      <c r="L33" s="16">
        <f t="shared" si="24"/>
        <v>0.3888888888888889</v>
      </c>
      <c r="M33" s="16">
        <f t="shared" si="24"/>
        <v>0.27741935483870966</v>
      </c>
      <c r="N33" s="16">
        <f t="shared" si="24"/>
        <v>0.22500000000000001</v>
      </c>
      <c r="O33" s="16">
        <f t="shared" si="24"/>
        <v>0.34433962264150941</v>
      </c>
      <c r="P33" s="16">
        <f t="shared" si="24"/>
        <v>0.30582524271844658</v>
      </c>
      <c r="Q33" s="16">
        <f t="shared" si="24"/>
        <v>0.27624309392265195</v>
      </c>
      <c r="R33" s="16">
        <f t="shared" si="24"/>
        <v>0.32661290322580644</v>
      </c>
      <c r="S33" s="16">
        <f t="shared" si="24"/>
        <v>0.27450980392156865</v>
      </c>
      <c r="T33" s="16">
        <f t="shared" si="24"/>
        <v>0.2834008097165992</v>
      </c>
      <c r="U33" s="16">
        <f t="shared" si="24"/>
        <v>0.26737967914438504</v>
      </c>
      <c r="V33" s="16">
        <f t="shared" si="24"/>
        <v>0.43835616438356162</v>
      </c>
      <c r="W33" s="16">
        <f t="shared" si="24"/>
        <v>0.33962264150943394</v>
      </c>
      <c r="X33" s="16">
        <f t="shared" si="24"/>
        <v>0.35406698564593303</v>
      </c>
      <c r="Y33" s="16">
        <f t="shared" si="24"/>
        <v>0.29946524064171121</v>
      </c>
      <c r="Z33" s="16">
        <f t="shared" si="24"/>
        <v>0.3235294117647059</v>
      </c>
      <c r="AA33" s="16">
        <f t="shared" si="24"/>
        <v>0.42372881355932202</v>
      </c>
      <c r="AB33" s="16">
        <f t="shared" si="24"/>
        <v>0.28934010152284262</v>
      </c>
      <c r="AC33" s="16">
        <f t="shared" si="24"/>
        <v>0.32608695652173914</v>
      </c>
      <c r="AD33" s="16">
        <f t="shared" si="24"/>
        <v>0.38759689922480622</v>
      </c>
      <c r="AE33" s="16">
        <f t="shared" si="24"/>
        <v>0.2978723404255319</v>
      </c>
      <c r="AF33" s="16">
        <f t="shared" si="24"/>
        <v>0.29378531073446329</v>
      </c>
      <c r="AG33" s="16">
        <f t="shared" si="24"/>
        <v>0.38541666666666669</v>
      </c>
      <c r="AH33" s="16">
        <f t="shared" si="24"/>
        <v>0.2857142857142857</v>
      </c>
      <c r="AI33" s="16">
        <f t="shared" si="24"/>
        <v>0.36923076923076925</v>
      </c>
      <c r="AJ33" s="16">
        <f t="shared" si="24"/>
        <v>0.25</v>
      </c>
      <c r="AK33" s="16">
        <f t="shared" si="24"/>
        <v>0.42307692307692307</v>
      </c>
      <c r="AL33" s="16">
        <f t="shared" si="24"/>
        <v>0.37142857142857144</v>
      </c>
      <c r="AM33" s="16">
        <f t="shared" si="24"/>
        <v>0.32857142857142857</v>
      </c>
      <c r="AN33" s="16">
        <f t="shared" si="24"/>
        <v>0.453416149068323</v>
      </c>
      <c r="AO33" s="16">
        <f t="shared" ref="AO33:AT33" si="25">AO31/AO30</f>
        <v>0.38202247191011235</v>
      </c>
      <c r="AP33" s="16">
        <f t="shared" si="25"/>
        <v>0.32</v>
      </c>
      <c r="AQ33" s="16">
        <f t="shared" si="25"/>
        <v>0.35833333333333334</v>
      </c>
      <c r="AR33" s="16">
        <f t="shared" si="25"/>
        <v>0.44444444444444442</v>
      </c>
      <c r="AS33" s="16">
        <f t="shared" si="25"/>
        <v>0.36363636363636365</v>
      </c>
      <c r="AT33" s="16">
        <f t="shared" si="25"/>
        <v>0.40963855421686746</v>
      </c>
      <c r="AU33" s="16">
        <f t="shared" ref="AU33:AW33" si="26">AU31/AU30</f>
        <v>0.45398773006134968</v>
      </c>
      <c r="AV33" s="16">
        <f t="shared" ref="AV33" si="27">AV31/AV30</f>
        <v>0.5368421052631579</v>
      </c>
      <c r="AW33" s="16">
        <f t="shared" si="26"/>
        <v>0.41379310344827586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AW32"/>
  <sheetViews>
    <sheetView zoomScale="106" zoomScaleNormal="106"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8" spans="2:49" ht="32.25" x14ac:dyDescent="0.4">
      <c r="K8" s="23"/>
    </row>
    <row r="11" spans="2:49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168</v>
      </c>
      <c r="AW11" s="4" t="s">
        <v>173</v>
      </c>
    </row>
    <row r="12" spans="2:49" ht="20.100000000000001" customHeight="1" thickBot="1" x14ac:dyDescent="0.25">
      <c r="B12" s="5" t="s">
        <v>131</v>
      </c>
      <c r="C12" s="6">
        <v>51</v>
      </c>
      <c r="D12" s="6">
        <v>41</v>
      </c>
      <c r="E12" s="6">
        <v>22</v>
      </c>
      <c r="F12" s="6">
        <v>42</v>
      </c>
      <c r="G12" s="6">
        <v>52</v>
      </c>
      <c r="H12" s="6">
        <v>42</v>
      </c>
      <c r="I12" s="6">
        <v>28</v>
      </c>
      <c r="J12" s="6">
        <v>44</v>
      </c>
      <c r="K12" s="6">
        <v>52</v>
      </c>
      <c r="L12" s="6">
        <v>49</v>
      </c>
      <c r="M12" s="6">
        <v>27</v>
      </c>
      <c r="N12" s="6">
        <v>57</v>
      </c>
      <c r="O12" s="6">
        <v>37</v>
      </c>
      <c r="P12" s="6">
        <v>30</v>
      </c>
      <c r="Q12" s="6">
        <v>26</v>
      </c>
      <c r="R12" s="6">
        <v>56</v>
      </c>
      <c r="S12" s="6">
        <v>33</v>
      </c>
      <c r="T12" s="6">
        <v>50</v>
      </c>
      <c r="U12" s="6">
        <v>28</v>
      </c>
      <c r="V12" s="6">
        <v>44</v>
      </c>
      <c r="W12" s="6">
        <v>60</v>
      </c>
      <c r="X12" s="6">
        <v>50</v>
      </c>
      <c r="Y12" s="6">
        <v>20</v>
      </c>
      <c r="Z12" s="6">
        <v>43</v>
      </c>
      <c r="AA12" s="6">
        <v>60</v>
      </c>
      <c r="AB12" s="6">
        <v>68</v>
      </c>
      <c r="AC12" s="6">
        <v>25</v>
      </c>
      <c r="AD12" s="6">
        <v>50</v>
      </c>
      <c r="AE12" s="19">
        <v>61</v>
      </c>
      <c r="AF12" s="22">
        <v>65</v>
      </c>
      <c r="AG12" s="6">
        <v>33</v>
      </c>
      <c r="AH12" s="6">
        <v>47</v>
      </c>
      <c r="AI12" s="6">
        <v>34</v>
      </c>
      <c r="AJ12" s="6">
        <v>23</v>
      </c>
      <c r="AK12" s="6">
        <v>40</v>
      </c>
      <c r="AL12" s="6">
        <v>63</v>
      </c>
      <c r="AM12" s="6">
        <v>59</v>
      </c>
      <c r="AN12" s="6">
        <v>73</v>
      </c>
      <c r="AO12" s="6">
        <v>29</v>
      </c>
      <c r="AP12" s="6">
        <v>60</v>
      </c>
      <c r="AQ12" s="6">
        <v>65</v>
      </c>
      <c r="AR12" s="6">
        <v>78</v>
      </c>
      <c r="AS12" s="6">
        <v>24</v>
      </c>
      <c r="AT12" s="6">
        <v>56</v>
      </c>
      <c r="AU12" s="6">
        <v>67</v>
      </c>
      <c r="AV12" s="6">
        <v>65</v>
      </c>
      <c r="AW12" s="6">
        <v>34</v>
      </c>
    </row>
    <row r="13" spans="2:49" ht="20.100000000000001" customHeight="1" thickBot="1" x14ac:dyDescent="0.25">
      <c r="B13" s="5" t="s">
        <v>132</v>
      </c>
      <c r="C13" s="6">
        <v>24</v>
      </c>
      <c r="D13" s="6">
        <v>13</v>
      </c>
      <c r="E13" s="6">
        <v>7</v>
      </c>
      <c r="F13" s="6">
        <v>9</v>
      </c>
      <c r="G13" s="6">
        <v>22</v>
      </c>
      <c r="H13" s="6">
        <v>12</v>
      </c>
      <c r="I13" s="6">
        <v>10</v>
      </c>
      <c r="J13" s="6">
        <v>10</v>
      </c>
      <c r="K13" s="6">
        <v>16</v>
      </c>
      <c r="L13" s="6">
        <v>13</v>
      </c>
      <c r="M13" s="6">
        <v>5</v>
      </c>
      <c r="N13" s="6">
        <v>17</v>
      </c>
      <c r="O13" s="6">
        <v>24</v>
      </c>
      <c r="P13" s="6">
        <v>15</v>
      </c>
      <c r="Q13" s="6">
        <v>6</v>
      </c>
      <c r="R13" s="6">
        <v>12</v>
      </c>
      <c r="S13" s="6">
        <v>6</v>
      </c>
      <c r="T13" s="6">
        <v>21</v>
      </c>
      <c r="U13" s="6">
        <v>2</v>
      </c>
      <c r="V13" s="6">
        <v>17</v>
      </c>
      <c r="W13" s="6">
        <v>18</v>
      </c>
      <c r="X13" s="6">
        <v>13</v>
      </c>
      <c r="Y13" s="6">
        <v>9</v>
      </c>
      <c r="Z13" s="6">
        <v>7</v>
      </c>
      <c r="AA13" s="6">
        <v>18</v>
      </c>
      <c r="AB13" s="6">
        <v>16</v>
      </c>
      <c r="AC13" s="6">
        <v>8</v>
      </c>
      <c r="AD13" s="6">
        <v>14</v>
      </c>
      <c r="AE13" s="19">
        <v>16</v>
      </c>
      <c r="AF13" s="22">
        <v>14</v>
      </c>
      <c r="AG13" s="6">
        <v>8</v>
      </c>
      <c r="AH13" s="6">
        <v>19</v>
      </c>
      <c r="AI13" s="6">
        <v>16</v>
      </c>
      <c r="AJ13" s="6">
        <v>4</v>
      </c>
      <c r="AK13" s="6">
        <v>12</v>
      </c>
      <c r="AL13" s="6">
        <v>19</v>
      </c>
      <c r="AM13" s="6">
        <v>27</v>
      </c>
      <c r="AN13" s="6">
        <v>31</v>
      </c>
      <c r="AO13" s="6">
        <v>13</v>
      </c>
      <c r="AP13" s="6">
        <v>23</v>
      </c>
      <c r="AQ13" s="6">
        <v>22</v>
      </c>
      <c r="AR13" s="6">
        <v>27</v>
      </c>
      <c r="AS13" s="6">
        <v>10</v>
      </c>
      <c r="AT13" s="6">
        <v>23</v>
      </c>
      <c r="AU13" s="6">
        <v>24</v>
      </c>
      <c r="AV13" s="6">
        <v>15</v>
      </c>
      <c r="AW13" s="6">
        <v>9</v>
      </c>
    </row>
    <row r="14" spans="2:49" ht="20.100000000000001" customHeight="1" thickBot="1" x14ac:dyDescent="0.25">
      <c r="B14" s="5" t="s">
        <v>133</v>
      </c>
      <c r="C14" s="12">
        <f t="shared" ref="C14:AN14" si="0">C12/(C12+C13)</f>
        <v>0.68</v>
      </c>
      <c r="D14" s="12">
        <f t="shared" si="0"/>
        <v>0.7592592592592593</v>
      </c>
      <c r="E14" s="12">
        <f t="shared" si="0"/>
        <v>0.75862068965517238</v>
      </c>
      <c r="F14" s="12">
        <f t="shared" si="0"/>
        <v>0.82352941176470584</v>
      </c>
      <c r="G14" s="12">
        <f t="shared" si="0"/>
        <v>0.70270270270270274</v>
      </c>
      <c r="H14" s="12">
        <f t="shared" si="0"/>
        <v>0.77777777777777779</v>
      </c>
      <c r="I14" s="12">
        <f t="shared" si="0"/>
        <v>0.73684210526315785</v>
      </c>
      <c r="J14" s="12">
        <f t="shared" si="0"/>
        <v>0.81481481481481477</v>
      </c>
      <c r="K14" s="12">
        <f t="shared" si="0"/>
        <v>0.76470588235294112</v>
      </c>
      <c r="L14" s="12">
        <f t="shared" si="0"/>
        <v>0.79032258064516125</v>
      </c>
      <c r="M14" s="12">
        <f t="shared" si="0"/>
        <v>0.84375</v>
      </c>
      <c r="N14" s="12">
        <f t="shared" si="0"/>
        <v>0.77027027027027029</v>
      </c>
      <c r="O14" s="12">
        <f t="shared" si="0"/>
        <v>0.60655737704918034</v>
      </c>
      <c r="P14" s="12">
        <f t="shared" si="0"/>
        <v>0.66666666666666663</v>
      </c>
      <c r="Q14" s="12">
        <f t="shared" si="0"/>
        <v>0.8125</v>
      </c>
      <c r="R14" s="12">
        <f t="shared" si="0"/>
        <v>0.82352941176470584</v>
      </c>
      <c r="S14" s="12">
        <f t="shared" si="0"/>
        <v>0.84615384615384615</v>
      </c>
      <c r="T14" s="12">
        <f t="shared" si="0"/>
        <v>0.70422535211267601</v>
      </c>
      <c r="U14" s="12">
        <f t="shared" si="0"/>
        <v>0.93333333333333335</v>
      </c>
      <c r="V14" s="12">
        <f t="shared" si="0"/>
        <v>0.72131147540983609</v>
      </c>
      <c r="W14" s="12">
        <f t="shared" si="0"/>
        <v>0.76923076923076927</v>
      </c>
      <c r="X14" s="12">
        <f t="shared" si="0"/>
        <v>0.79365079365079361</v>
      </c>
      <c r="Y14" s="12">
        <f t="shared" si="0"/>
        <v>0.68965517241379315</v>
      </c>
      <c r="Z14" s="12">
        <f t="shared" si="0"/>
        <v>0.86</v>
      </c>
      <c r="AA14" s="12">
        <f t="shared" si="0"/>
        <v>0.76923076923076927</v>
      </c>
      <c r="AB14" s="12">
        <f t="shared" si="0"/>
        <v>0.80952380952380953</v>
      </c>
      <c r="AC14" s="12">
        <f t="shared" si="0"/>
        <v>0.75757575757575757</v>
      </c>
      <c r="AD14" s="12">
        <f t="shared" si="0"/>
        <v>0.78125</v>
      </c>
      <c r="AE14" s="12">
        <f t="shared" si="0"/>
        <v>0.79220779220779225</v>
      </c>
      <c r="AF14" s="12">
        <f t="shared" si="0"/>
        <v>0.82278481012658233</v>
      </c>
      <c r="AG14" s="12">
        <f t="shared" si="0"/>
        <v>0.80487804878048785</v>
      </c>
      <c r="AH14" s="12">
        <f t="shared" si="0"/>
        <v>0.71212121212121215</v>
      </c>
      <c r="AI14" s="12">
        <f t="shared" si="0"/>
        <v>0.68</v>
      </c>
      <c r="AJ14" s="12">
        <f t="shared" si="0"/>
        <v>0.85185185185185186</v>
      </c>
      <c r="AK14" s="12">
        <f t="shared" si="0"/>
        <v>0.76923076923076927</v>
      </c>
      <c r="AL14" s="12">
        <f t="shared" si="0"/>
        <v>0.76829268292682928</v>
      </c>
      <c r="AM14" s="12">
        <f t="shared" si="0"/>
        <v>0.68604651162790697</v>
      </c>
      <c r="AN14" s="12">
        <f t="shared" si="0"/>
        <v>0.70192307692307687</v>
      </c>
      <c r="AO14" s="12">
        <f t="shared" ref="AO14:AQ14" si="1">AO12/(AO12+AO13)</f>
        <v>0.69047619047619047</v>
      </c>
      <c r="AP14" s="12">
        <f t="shared" ref="AP14" si="2">AP12/(AP12+AP13)</f>
        <v>0.72289156626506024</v>
      </c>
      <c r="AQ14" s="12">
        <f t="shared" si="1"/>
        <v>0.74712643678160917</v>
      </c>
      <c r="AR14" s="12">
        <f t="shared" ref="AR14:AT14" si="3">AR12/(AR12+AR13)</f>
        <v>0.74285714285714288</v>
      </c>
      <c r="AS14" s="12">
        <f t="shared" ref="AS14" si="4">AS12/(AS12+AS13)</f>
        <v>0.70588235294117652</v>
      </c>
      <c r="AT14" s="12">
        <f t="shared" si="3"/>
        <v>0.70886075949367089</v>
      </c>
      <c r="AU14" s="12">
        <f t="shared" ref="AU14:AW14" si="5">AU12/(AU12+AU13)</f>
        <v>0.73626373626373631</v>
      </c>
      <c r="AV14" s="12">
        <f t="shared" ref="AV14" si="6">AV12/(AV12+AV13)</f>
        <v>0.8125</v>
      </c>
      <c r="AW14" s="12">
        <f t="shared" si="5"/>
        <v>0.79069767441860461</v>
      </c>
    </row>
    <row r="15" spans="2:49" ht="20.100000000000001" customHeight="1" thickBot="1" x14ac:dyDescent="0.25">
      <c r="B15" s="5" t="s">
        <v>134</v>
      </c>
      <c r="C15" s="6">
        <v>18</v>
      </c>
      <c r="D15" s="6">
        <v>13</v>
      </c>
      <c r="E15" s="6">
        <v>11</v>
      </c>
      <c r="F15" s="6">
        <v>13</v>
      </c>
      <c r="G15" s="6">
        <v>21</v>
      </c>
      <c r="H15" s="6">
        <v>15</v>
      </c>
      <c r="I15" s="6">
        <v>12</v>
      </c>
      <c r="J15" s="6">
        <v>21</v>
      </c>
      <c r="K15" s="6">
        <v>18</v>
      </c>
      <c r="L15" s="6">
        <v>16</v>
      </c>
      <c r="M15" s="6">
        <v>9</v>
      </c>
      <c r="N15" s="6">
        <v>22</v>
      </c>
      <c r="O15" s="6">
        <v>18</v>
      </c>
      <c r="P15" s="6">
        <v>14</v>
      </c>
      <c r="Q15" s="6">
        <v>7</v>
      </c>
      <c r="R15" s="6">
        <v>8</v>
      </c>
      <c r="S15" s="6">
        <v>12</v>
      </c>
      <c r="T15" s="6">
        <v>10</v>
      </c>
      <c r="U15" s="6">
        <v>10</v>
      </c>
      <c r="V15" s="6">
        <v>13</v>
      </c>
      <c r="W15" s="6">
        <v>16</v>
      </c>
      <c r="X15" s="6">
        <v>16</v>
      </c>
      <c r="Y15" s="6">
        <v>4</v>
      </c>
      <c r="Z15" s="6">
        <v>16</v>
      </c>
      <c r="AA15" s="6">
        <v>17</v>
      </c>
      <c r="AB15" s="6">
        <v>17</v>
      </c>
      <c r="AC15" s="6">
        <v>9</v>
      </c>
      <c r="AD15" s="6">
        <v>24</v>
      </c>
      <c r="AE15" s="19">
        <v>14</v>
      </c>
      <c r="AF15" s="22">
        <v>20</v>
      </c>
      <c r="AG15" s="6">
        <v>16</v>
      </c>
      <c r="AH15" s="6">
        <v>20</v>
      </c>
      <c r="AI15" s="6">
        <v>11</v>
      </c>
      <c r="AJ15" s="6">
        <v>5</v>
      </c>
      <c r="AK15" s="6">
        <v>8</v>
      </c>
      <c r="AL15" s="6">
        <v>21</v>
      </c>
      <c r="AM15" s="6">
        <v>17</v>
      </c>
      <c r="AN15" s="6">
        <v>40</v>
      </c>
      <c r="AO15" s="6">
        <v>16</v>
      </c>
      <c r="AP15" s="6">
        <v>18</v>
      </c>
      <c r="AQ15" s="6">
        <v>18</v>
      </c>
      <c r="AR15" s="6">
        <v>18</v>
      </c>
      <c r="AS15" s="6">
        <v>11</v>
      </c>
      <c r="AT15" s="6">
        <v>18</v>
      </c>
      <c r="AU15" s="6">
        <v>16</v>
      </c>
      <c r="AV15" s="6">
        <v>22</v>
      </c>
      <c r="AW15" s="6">
        <v>5</v>
      </c>
    </row>
    <row r="16" spans="2:49" ht="20.100000000000001" customHeight="1" thickBot="1" x14ac:dyDescent="0.25">
      <c r="B16" s="5" t="s">
        <v>135</v>
      </c>
      <c r="C16" s="6">
        <v>3</v>
      </c>
      <c r="D16" s="6">
        <v>9</v>
      </c>
      <c r="E16" s="6">
        <v>0</v>
      </c>
      <c r="F16" s="6">
        <v>5</v>
      </c>
      <c r="G16" s="6">
        <v>5</v>
      </c>
      <c r="H16" s="6">
        <v>3</v>
      </c>
      <c r="I16" s="6">
        <v>4</v>
      </c>
      <c r="J16" s="6">
        <v>8</v>
      </c>
      <c r="K16" s="6">
        <v>5</v>
      </c>
      <c r="L16" s="6">
        <v>6</v>
      </c>
      <c r="M16" s="6">
        <v>3</v>
      </c>
      <c r="N16" s="6">
        <v>3</v>
      </c>
      <c r="O16" s="6">
        <v>4</v>
      </c>
      <c r="P16" s="6">
        <v>6</v>
      </c>
      <c r="Q16" s="6">
        <v>0</v>
      </c>
      <c r="R16" s="6">
        <v>2</v>
      </c>
      <c r="S16" s="6">
        <v>1</v>
      </c>
      <c r="T16" s="6">
        <v>3</v>
      </c>
      <c r="U16" s="6">
        <v>0</v>
      </c>
      <c r="V16" s="6">
        <v>1</v>
      </c>
      <c r="W16" s="6">
        <v>5</v>
      </c>
      <c r="X16" s="6">
        <v>3</v>
      </c>
      <c r="Y16" s="6">
        <v>2</v>
      </c>
      <c r="Z16" s="6">
        <v>5</v>
      </c>
      <c r="AA16" s="6">
        <v>2</v>
      </c>
      <c r="AB16" s="6">
        <v>2</v>
      </c>
      <c r="AC16" s="6">
        <v>2</v>
      </c>
      <c r="AD16" s="6">
        <v>3</v>
      </c>
      <c r="AE16" s="19">
        <v>2</v>
      </c>
      <c r="AF16" s="22">
        <v>0</v>
      </c>
      <c r="AG16" s="6">
        <v>5</v>
      </c>
      <c r="AH16" s="6">
        <v>2</v>
      </c>
      <c r="AI16" s="6">
        <v>3</v>
      </c>
      <c r="AJ16" s="6">
        <v>2</v>
      </c>
      <c r="AK16" s="6">
        <v>2</v>
      </c>
      <c r="AL16" s="6">
        <v>1</v>
      </c>
      <c r="AM16" s="6">
        <v>1</v>
      </c>
      <c r="AN16" s="6">
        <v>10</v>
      </c>
      <c r="AO16" s="6">
        <v>5</v>
      </c>
      <c r="AP16" s="6">
        <v>6</v>
      </c>
      <c r="AQ16" s="6">
        <v>3</v>
      </c>
      <c r="AR16" s="6">
        <v>4</v>
      </c>
      <c r="AS16" s="6">
        <v>8</v>
      </c>
      <c r="AT16" s="6">
        <v>4</v>
      </c>
      <c r="AU16" s="6">
        <v>3</v>
      </c>
      <c r="AV16" s="6">
        <v>3</v>
      </c>
      <c r="AW16" s="6">
        <v>2</v>
      </c>
    </row>
    <row r="17" spans="2:49" ht="29.25" thickBot="1" x14ac:dyDescent="0.25">
      <c r="B17" s="5" t="s">
        <v>136</v>
      </c>
      <c r="C17" s="12">
        <f t="shared" ref="C17:AN17" si="7">C15/(C15+C16)</f>
        <v>0.8571428571428571</v>
      </c>
      <c r="D17" s="12">
        <f t="shared" si="7"/>
        <v>0.59090909090909094</v>
      </c>
      <c r="E17" s="12">
        <f t="shared" si="7"/>
        <v>1</v>
      </c>
      <c r="F17" s="12">
        <f t="shared" si="7"/>
        <v>0.72222222222222221</v>
      </c>
      <c r="G17" s="12">
        <f t="shared" si="7"/>
        <v>0.80769230769230771</v>
      </c>
      <c r="H17" s="12">
        <f t="shared" si="7"/>
        <v>0.83333333333333337</v>
      </c>
      <c r="I17" s="12">
        <f t="shared" si="7"/>
        <v>0.75</v>
      </c>
      <c r="J17" s="12">
        <f t="shared" si="7"/>
        <v>0.72413793103448276</v>
      </c>
      <c r="K17" s="12">
        <f t="shared" si="7"/>
        <v>0.78260869565217395</v>
      </c>
      <c r="L17" s="12">
        <f t="shared" si="7"/>
        <v>0.72727272727272729</v>
      </c>
      <c r="M17" s="12">
        <f t="shared" si="7"/>
        <v>0.75</v>
      </c>
      <c r="N17" s="12">
        <f t="shared" si="7"/>
        <v>0.88</v>
      </c>
      <c r="O17" s="12">
        <f t="shared" si="7"/>
        <v>0.81818181818181823</v>
      </c>
      <c r="P17" s="12">
        <f t="shared" si="7"/>
        <v>0.7</v>
      </c>
      <c r="Q17" s="12">
        <f t="shared" si="7"/>
        <v>1</v>
      </c>
      <c r="R17" s="12">
        <f t="shared" si="7"/>
        <v>0.8</v>
      </c>
      <c r="S17" s="12">
        <f t="shared" si="7"/>
        <v>0.92307692307692313</v>
      </c>
      <c r="T17" s="12">
        <f t="shared" si="7"/>
        <v>0.76923076923076927</v>
      </c>
      <c r="U17" s="12">
        <f t="shared" si="7"/>
        <v>1</v>
      </c>
      <c r="V17" s="12">
        <f t="shared" si="7"/>
        <v>0.9285714285714286</v>
      </c>
      <c r="W17" s="12">
        <f t="shared" si="7"/>
        <v>0.76190476190476186</v>
      </c>
      <c r="X17" s="12">
        <f t="shared" si="7"/>
        <v>0.84210526315789469</v>
      </c>
      <c r="Y17" s="12">
        <f t="shared" si="7"/>
        <v>0.66666666666666663</v>
      </c>
      <c r="Z17" s="12">
        <f t="shared" si="7"/>
        <v>0.76190476190476186</v>
      </c>
      <c r="AA17" s="12">
        <f t="shared" si="7"/>
        <v>0.89473684210526316</v>
      </c>
      <c r="AB17" s="12">
        <f t="shared" si="7"/>
        <v>0.89473684210526316</v>
      </c>
      <c r="AC17" s="12">
        <f t="shared" si="7"/>
        <v>0.81818181818181823</v>
      </c>
      <c r="AD17" s="12">
        <f t="shared" si="7"/>
        <v>0.88888888888888884</v>
      </c>
      <c r="AE17" s="12">
        <f t="shared" si="7"/>
        <v>0.875</v>
      </c>
      <c r="AF17" s="12">
        <f t="shared" si="7"/>
        <v>1</v>
      </c>
      <c r="AG17" s="12">
        <f t="shared" si="7"/>
        <v>0.76190476190476186</v>
      </c>
      <c r="AH17" s="12">
        <f t="shared" si="7"/>
        <v>0.90909090909090906</v>
      </c>
      <c r="AI17" s="12">
        <f t="shared" si="7"/>
        <v>0.7857142857142857</v>
      </c>
      <c r="AJ17" s="12">
        <f t="shared" si="7"/>
        <v>0.7142857142857143</v>
      </c>
      <c r="AK17" s="12">
        <f t="shared" si="7"/>
        <v>0.8</v>
      </c>
      <c r="AL17" s="12">
        <f t="shared" si="7"/>
        <v>0.95454545454545459</v>
      </c>
      <c r="AM17" s="12">
        <f t="shared" si="7"/>
        <v>0.94444444444444442</v>
      </c>
      <c r="AN17" s="12">
        <f t="shared" si="7"/>
        <v>0.8</v>
      </c>
      <c r="AO17" s="12">
        <f t="shared" ref="AO17:AQ17" si="8">AO15/(AO15+AO16)</f>
        <v>0.76190476190476186</v>
      </c>
      <c r="AP17" s="12">
        <f t="shared" ref="AP17" si="9">AP15/(AP15+AP16)</f>
        <v>0.75</v>
      </c>
      <c r="AQ17" s="12">
        <f t="shared" si="8"/>
        <v>0.8571428571428571</v>
      </c>
      <c r="AR17" s="12">
        <f t="shared" ref="AR17:AT17" si="10">AR15/(AR15+AR16)</f>
        <v>0.81818181818181823</v>
      </c>
      <c r="AS17" s="12">
        <f t="shared" ref="AS17" si="11">AS15/(AS15+AS16)</f>
        <v>0.57894736842105265</v>
      </c>
      <c r="AT17" s="12">
        <f t="shared" si="10"/>
        <v>0.81818181818181823</v>
      </c>
      <c r="AU17" s="12">
        <f t="shared" ref="AU17:AW17" si="12">AU15/(AU15+AU16)</f>
        <v>0.84210526315789469</v>
      </c>
      <c r="AV17" s="12">
        <f t="shared" ref="AV17" si="13">AV15/(AV15+AV16)</f>
        <v>0.88</v>
      </c>
      <c r="AW17" s="12">
        <f t="shared" si="12"/>
        <v>0.7142857142857143</v>
      </c>
    </row>
    <row r="18" spans="2:49" ht="20.100000000000001" customHeight="1" thickBot="1" x14ac:dyDescent="0.25">
      <c r="B18" s="5" t="s">
        <v>137</v>
      </c>
      <c r="C18" s="6">
        <v>10</v>
      </c>
      <c r="D18" s="6">
        <v>12</v>
      </c>
      <c r="E18" s="6">
        <v>2</v>
      </c>
      <c r="F18" s="6">
        <v>12</v>
      </c>
      <c r="G18" s="6">
        <v>7</v>
      </c>
      <c r="H18" s="6">
        <v>18</v>
      </c>
      <c r="I18" s="6">
        <v>7</v>
      </c>
      <c r="J18" s="6">
        <v>10</v>
      </c>
      <c r="K18" s="6">
        <v>13</v>
      </c>
      <c r="L18" s="6">
        <v>13</v>
      </c>
      <c r="M18" s="6">
        <v>3</v>
      </c>
      <c r="N18" s="6">
        <v>9</v>
      </c>
      <c r="O18" s="6">
        <v>5</v>
      </c>
      <c r="P18" s="6">
        <v>8</v>
      </c>
      <c r="Q18" s="6">
        <v>4</v>
      </c>
      <c r="R18" s="6">
        <v>8</v>
      </c>
      <c r="S18" s="6">
        <v>10</v>
      </c>
      <c r="T18" s="6">
        <v>9</v>
      </c>
      <c r="U18" s="6">
        <v>4</v>
      </c>
      <c r="V18" s="6">
        <v>7</v>
      </c>
      <c r="W18" s="6">
        <v>6</v>
      </c>
      <c r="X18" s="6">
        <v>14</v>
      </c>
      <c r="Y18" s="6">
        <v>5</v>
      </c>
      <c r="Z18" s="6">
        <v>9</v>
      </c>
      <c r="AA18" s="6">
        <v>8</v>
      </c>
      <c r="AB18" s="6">
        <v>12</v>
      </c>
      <c r="AC18" s="6">
        <v>12</v>
      </c>
      <c r="AD18" s="6">
        <v>11</v>
      </c>
      <c r="AE18" s="19">
        <v>10</v>
      </c>
      <c r="AF18" s="22">
        <v>10</v>
      </c>
      <c r="AG18" s="6">
        <v>7</v>
      </c>
      <c r="AH18" s="6">
        <v>13</v>
      </c>
      <c r="AI18" s="6">
        <v>9</v>
      </c>
      <c r="AJ18" s="6">
        <v>1</v>
      </c>
      <c r="AK18" s="6">
        <v>9</v>
      </c>
      <c r="AL18" s="6">
        <v>19</v>
      </c>
      <c r="AM18" s="6">
        <v>18</v>
      </c>
      <c r="AN18" s="6">
        <v>13</v>
      </c>
      <c r="AO18" s="6">
        <v>11</v>
      </c>
      <c r="AP18" s="6">
        <v>19</v>
      </c>
      <c r="AQ18" s="6">
        <v>26</v>
      </c>
      <c r="AR18" s="6">
        <v>26</v>
      </c>
      <c r="AS18" s="6">
        <v>13</v>
      </c>
      <c r="AT18" s="6">
        <v>23</v>
      </c>
      <c r="AU18" s="6">
        <v>13</v>
      </c>
      <c r="AV18" s="6">
        <v>15</v>
      </c>
      <c r="AW18" s="6">
        <v>11</v>
      </c>
    </row>
    <row r="19" spans="2:49" ht="20.100000000000001" customHeight="1" thickBot="1" x14ac:dyDescent="0.25">
      <c r="B19" s="5" t="s">
        <v>138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0</v>
      </c>
      <c r="AB19" s="6">
        <v>1</v>
      </c>
      <c r="AC19" s="6">
        <v>0</v>
      </c>
      <c r="AD19" s="6">
        <v>0</v>
      </c>
      <c r="AE19" s="19">
        <v>0</v>
      </c>
      <c r="AF19" s="22">
        <v>0</v>
      </c>
      <c r="AG19" s="6">
        <v>1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1</v>
      </c>
      <c r="AQ19" s="6">
        <v>0</v>
      </c>
      <c r="AR19" s="6">
        <v>1</v>
      </c>
      <c r="AS19" s="6">
        <v>0</v>
      </c>
      <c r="AT19" s="6">
        <v>2</v>
      </c>
      <c r="AU19" s="6">
        <v>0</v>
      </c>
      <c r="AV19" s="6">
        <v>0</v>
      </c>
      <c r="AW19" s="6">
        <v>0</v>
      </c>
    </row>
    <row r="20" spans="2:49" ht="20.100000000000001" customHeight="1" thickBot="1" x14ac:dyDescent="0.25">
      <c r="B20" s="5" t="s">
        <v>139</v>
      </c>
      <c r="C20" s="12">
        <f t="shared" ref="C20:AN20" si="14">C18/(C18+C19)</f>
        <v>1</v>
      </c>
      <c r="D20" s="12">
        <f t="shared" si="14"/>
        <v>1</v>
      </c>
      <c r="E20" s="12">
        <f t="shared" si="14"/>
        <v>1</v>
      </c>
      <c r="F20" s="12">
        <f t="shared" si="14"/>
        <v>1</v>
      </c>
      <c r="G20" s="12">
        <f t="shared" si="14"/>
        <v>1</v>
      </c>
      <c r="H20" s="12">
        <f t="shared" si="14"/>
        <v>1</v>
      </c>
      <c r="I20" s="12">
        <f t="shared" si="14"/>
        <v>1</v>
      </c>
      <c r="J20" s="12">
        <f t="shared" si="14"/>
        <v>1</v>
      </c>
      <c r="K20" s="12">
        <f t="shared" si="14"/>
        <v>1</v>
      </c>
      <c r="L20" s="12">
        <f t="shared" si="14"/>
        <v>0.9285714285714286</v>
      </c>
      <c r="M20" s="12">
        <f t="shared" si="14"/>
        <v>1</v>
      </c>
      <c r="N20" s="12">
        <f t="shared" si="14"/>
        <v>1</v>
      </c>
      <c r="O20" s="12">
        <f t="shared" si="14"/>
        <v>0.83333333333333337</v>
      </c>
      <c r="P20" s="12">
        <f t="shared" si="14"/>
        <v>1</v>
      </c>
      <c r="Q20" s="12">
        <f t="shared" si="14"/>
        <v>1</v>
      </c>
      <c r="R20" s="12">
        <f t="shared" si="14"/>
        <v>1</v>
      </c>
      <c r="S20" s="12">
        <f t="shared" si="14"/>
        <v>1</v>
      </c>
      <c r="T20" s="12">
        <f t="shared" si="14"/>
        <v>0.9</v>
      </c>
      <c r="U20" s="12">
        <f t="shared" si="14"/>
        <v>1</v>
      </c>
      <c r="V20" s="12">
        <f t="shared" si="14"/>
        <v>1</v>
      </c>
      <c r="W20" s="12">
        <f t="shared" si="14"/>
        <v>1</v>
      </c>
      <c r="X20" s="12">
        <f t="shared" si="14"/>
        <v>1</v>
      </c>
      <c r="Y20" s="12">
        <f t="shared" si="14"/>
        <v>1</v>
      </c>
      <c r="Z20" s="12">
        <f t="shared" si="14"/>
        <v>0.9</v>
      </c>
      <c r="AA20" s="12">
        <f t="shared" si="14"/>
        <v>1</v>
      </c>
      <c r="AB20" s="12">
        <f t="shared" si="14"/>
        <v>0.92307692307692313</v>
      </c>
      <c r="AC20" s="12">
        <f t="shared" si="14"/>
        <v>1</v>
      </c>
      <c r="AD20" s="12">
        <f t="shared" si="14"/>
        <v>1</v>
      </c>
      <c r="AE20" s="12">
        <f t="shared" si="14"/>
        <v>1</v>
      </c>
      <c r="AF20" s="12">
        <f t="shared" si="14"/>
        <v>1</v>
      </c>
      <c r="AG20" s="12">
        <f t="shared" si="14"/>
        <v>0.875</v>
      </c>
      <c r="AH20" s="12">
        <f t="shared" si="14"/>
        <v>1</v>
      </c>
      <c r="AI20" s="12">
        <f t="shared" si="14"/>
        <v>1</v>
      </c>
      <c r="AJ20" s="12">
        <f t="shared" si="14"/>
        <v>1</v>
      </c>
      <c r="AK20" s="12">
        <f t="shared" si="14"/>
        <v>1</v>
      </c>
      <c r="AL20" s="12">
        <f t="shared" si="14"/>
        <v>1</v>
      </c>
      <c r="AM20" s="12">
        <f t="shared" si="14"/>
        <v>1</v>
      </c>
      <c r="AN20" s="12">
        <f t="shared" si="14"/>
        <v>1</v>
      </c>
      <c r="AO20" s="12">
        <f t="shared" ref="AO20:AQ20" si="15">AO18/(AO18+AO19)</f>
        <v>1</v>
      </c>
      <c r="AP20" s="12">
        <f t="shared" ref="AP20" si="16">AP18/(AP18+AP19)</f>
        <v>0.95</v>
      </c>
      <c r="AQ20" s="12">
        <f t="shared" si="15"/>
        <v>1</v>
      </c>
      <c r="AR20" s="12">
        <f t="shared" ref="AR20:AT20" si="17">AR18/(AR18+AR19)</f>
        <v>0.96296296296296291</v>
      </c>
      <c r="AS20" s="12">
        <f t="shared" ref="AS20" si="18">AS18/(AS18+AS19)</f>
        <v>1</v>
      </c>
      <c r="AT20" s="12">
        <f t="shared" si="17"/>
        <v>0.92</v>
      </c>
      <c r="AU20" s="12">
        <f t="shared" ref="AU20:AW20" si="19">AU18/(AU18+AU19)</f>
        <v>1</v>
      </c>
      <c r="AV20" s="12">
        <f t="shared" ref="AV20" si="20">AV18/(AV18+AV19)</f>
        <v>1</v>
      </c>
      <c r="AW20" s="12">
        <f t="shared" si="19"/>
        <v>1</v>
      </c>
    </row>
    <row r="21" spans="2:49" ht="20.100000000000001" customHeight="1" thickBot="1" x14ac:dyDescent="0.25">
      <c r="B21" s="5" t="s">
        <v>140</v>
      </c>
      <c r="C21" s="6">
        <v>1688</v>
      </c>
      <c r="D21" s="6">
        <v>1665</v>
      </c>
      <c r="E21" s="6">
        <v>1160</v>
      </c>
      <c r="F21" s="6">
        <v>1777</v>
      </c>
      <c r="G21" s="6">
        <v>1732</v>
      </c>
      <c r="H21" s="6">
        <v>1913</v>
      </c>
      <c r="I21" s="6">
        <v>1233</v>
      </c>
      <c r="J21" s="6">
        <v>1767</v>
      </c>
      <c r="K21" s="6">
        <v>1587</v>
      </c>
      <c r="L21" s="6">
        <v>1688</v>
      </c>
      <c r="M21" s="6">
        <v>1181</v>
      </c>
      <c r="N21" s="6">
        <v>1734</v>
      </c>
      <c r="O21" s="6">
        <v>1398</v>
      </c>
      <c r="P21" s="6">
        <v>1578</v>
      </c>
      <c r="Q21" s="6">
        <v>1052</v>
      </c>
      <c r="R21" s="6">
        <v>1470</v>
      </c>
      <c r="S21" s="6">
        <v>1427</v>
      </c>
      <c r="T21" s="6">
        <v>1680</v>
      </c>
      <c r="U21" s="6">
        <v>1135</v>
      </c>
      <c r="V21" s="6">
        <v>1466</v>
      </c>
      <c r="W21" s="6">
        <v>1669</v>
      </c>
      <c r="X21" s="6">
        <v>1536</v>
      </c>
      <c r="Y21" s="6">
        <v>1119</v>
      </c>
      <c r="Z21" s="6">
        <v>1652</v>
      </c>
      <c r="AA21" s="6">
        <v>1616</v>
      </c>
      <c r="AB21" s="6">
        <v>1804</v>
      </c>
      <c r="AC21" s="6">
        <v>1098</v>
      </c>
      <c r="AD21" s="6">
        <v>1664</v>
      </c>
      <c r="AE21" s="19">
        <v>1728</v>
      </c>
      <c r="AF21" s="22">
        <v>1511</v>
      </c>
      <c r="AG21" s="6">
        <v>1007</v>
      </c>
      <c r="AH21" s="6">
        <v>1859</v>
      </c>
      <c r="AI21" s="6">
        <v>1300</v>
      </c>
      <c r="AJ21" s="6">
        <v>1055</v>
      </c>
      <c r="AK21" s="6">
        <v>885</v>
      </c>
      <c r="AL21" s="6">
        <v>1418</v>
      </c>
      <c r="AM21" s="6">
        <v>1583</v>
      </c>
      <c r="AN21" s="6">
        <v>1540</v>
      </c>
      <c r="AO21" s="6">
        <v>966</v>
      </c>
      <c r="AP21" s="6">
        <v>1457</v>
      </c>
      <c r="AQ21" s="6">
        <v>1532</v>
      </c>
      <c r="AR21" s="6">
        <v>1464</v>
      </c>
      <c r="AS21" s="6">
        <v>948</v>
      </c>
      <c r="AT21" s="6">
        <v>1612</v>
      </c>
      <c r="AU21" s="6">
        <v>1746</v>
      </c>
      <c r="AV21" s="6">
        <v>1388</v>
      </c>
      <c r="AW21" s="6">
        <v>1007</v>
      </c>
    </row>
    <row r="22" spans="2:49" ht="20.100000000000001" customHeight="1" thickBot="1" x14ac:dyDescent="0.25">
      <c r="B22" s="5" t="s">
        <v>141</v>
      </c>
      <c r="C22" s="6">
        <v>489</v>
      </c>
      <c r="D22" s="6">
        <v>513</v>
      </c>
      <c r="E22" s="6">
        <v>382</v>
      </c>
      <c r="F22" s="6">
        <v>657</v>
      </c>
      <c r="G22" s="6">
        <v>590</v>
      </c>
      <c r="H22" s="6">
        <v>761</v>
      </c>
      <c r="I22" s="6">
        <v>331</v>
      </c>
      <c r="J22" s="6">
        <v>495</v>
      </c>
      <c r="K22" s="6">
        <v>462</v>
      </c>
      <c r="L22" s="6">
        <v>373</v>
      </c>
      <c r="M22" s="6">
        <v>253</v>
      </c>
      <c r="N22" s="6">
        <v>353</v>
      </c>
      <c r="O22" s="6">
        <v>359</v>
      </c>
      <c r="P22" s="6">
        <v>346</v>
      </c>
      <c r="Q22" s="6">
        <v>227</v>
      </c>
      <c r="R22" s="6">
        <v>330</v>
      </c>
      <c r="S22" s="6">
        <v>307</v>
      </c>
      <c r="T22" s="6">
        <v>350</v>
      </c>
      <c r="U22" s="6">
        <v>196</v>
      </c>
      <c r="V22" s="6">
        <v>263</v>
      </c>
      <c r="W22" s="6">
        <v>328</v>
      </c>
      <c r="X22" s="6">
        <v>301</v>
      </c>
      <c r="Y22" s="6">
        <v>203</v>
      </c>
      <c r="Z22" s="6">
        <v>288</v>
      </c>
      <c r="AA22" s="6">
        <v>275</v>
      </c>
      <c r="AB22" s="6">
        <v>333</v>
      </c>
      <c r="AC22" s="6">
        <v>191</v>
      </c>
      <c r="AD22" s="6">
        <v>296</v>
      </c>
      <c r="AE22" s="19">
        <v>309</v>
      </c>
      <c r="AF22" s="22">
        <v>270</v>
      </c>
      <c r="AG22" s="6">
        <v>175</v>
      </c>
      <c r="AH22" s="6">
        <v>331</v>
      </c>
      <c r="AI22" s="6">
        <v>222</v>
      </c>
      <c r="AJ22" s="6">
        <v>186</v>
      </c>
      <c r="AK22" s="6">
        <v>155</v>
      </c>
      <c r="AL22" s="6">
        <v>272</v>
      </c>
      <c r="AM22" s="6">
        <v>278</v>
      </c>
      <c r="AN22" s="6">
        <v>303</v>
      </c>
      <c r="AO22" s="6">
        <v>184</v>
      </c>
      <c r="AP22" s="6">
        <v>283</v>
      </c>
      <c r="AQ22" s="6">
        <v>274</v>
      </c>
      <c r="AR22" s="6">
        <v>265</v>
      </c>
      <c r="AS22" s="6">
        <v>202</v>
      </c>
      <c r="AT22" s="6">
        <v>297</v>
      </c>
      <c r="AU22" s="6">
        <v>344</v>
      </c>
      <c r="AV22" s="6">
        <v>298</v>
      </c>
      <c r="AW22" s="6">
        <v>212</v>
      </c>
    </row>
    <row r="23" spans="2:49" ht="20.100000000000001" customHeight="1" thickBot="1" x14ac:dyDescent="0.25">
      <c r="B23" s="5" t="s">
        <v>142</v>
      </c>
      <c r="C23" s="6">
        <v>28</v>
      </c>
      <c r="D23" s="6">
        <v>40</v>
      </c>
      <c r="E23" s="6">
        <v>14</v>
      </c>
      <c r="F23" s="6">
        <v>25</v>
      </c>
      <c r="G23" s="6">
        <v>17</v>
      </c>
      <c r="H23" s="6">
        <v>21</v>
      </c>
      <c r="I23" s="6">
        <v>11</v>
      </c>
      <c r="J23" s="6">
        <v>16</v>
      </c>
      <c r="K23" s="6">
        <v>10</v>
      </c>
      <c r="L23" s="6">
        <v>14</v>
      </c>
      <c r="M23" s="6">
        <v>2</v>
      </c>
      <c r="N23" s="6">
        <v>14</v>
      </c>
      <c r="O23" s="6">
        <v>9</v>
      </c>
      <c r="P23" s="6">
        <v>6</v>
      </c>
      <c r="Q23" s="6">
        <v>6</v>
      </c>
      <c r="R23" s="6">
        <v>8</v>
      </c>
      <c r="S23" s="6">
        <v>11</v>
      </c>
      <c r="T23" s="6">
        <v>12</v>
      </c>
      <c r="U23" s="6">
        <v>15</v>
      </c>
      <c r="V23" s="6">
        <v>14</v>
      </c>
      <c r="W23" s="6">
        <v>7</v>
      </c>
      <c r="X23" s="6">
        <v>20</v>
      </c>
      <c r="Y23" s="6">
        <v>13</v>
      </c>
      <c r="Z23" s="6">
        <v>12</v>
      </c>
      <c r="AA23" s="6">
        <v>16</v>
      </c>
      <c r="AB23" s="6">
        <v>20</v>
      </c>
      <c r="AC23" s="6">
        <v>10</v>
      </c>
      <c r="AD23" s="6">
        <v>15</v>
      </c>
      <c r="AE23" s="19">
        <v>28</v>
      </c>
      <c r="AF23" s="22">
        <v>24</v>
      </c>
      <c r="AG23" s="6">
        <v>13</v>
      </c>
      <c r="AH23" s="6">
        <v>34</v>
      </c>
      <c r="AI23" s="6">
        <v>13</v>
      </c>
      <c r="AJ23" s="6">
        <v>12</v>
      </c>
      <c r="AK23" s="6">
        <v>6</v>
      </c>
      <c r="AL23" s="6">
        <v>24</v>
      </c>
      <c r="AM23" s="6">
        <v>28</v>
      </c>
      <c r="AN23" s="6">
        <v>27</v>
      </c>
      <c r="AO23" s="6">
        <v>24</v>
      </c>
      <c r="AP23" s="6">
        <v>30</v>
      </c>
      <c r="AQ23" s="6">
        <v>23</v>
      </c>
      <c r="AR23" s="6">
        <v>34</v>
      </c>
      <c r="AS23" s="6">
        <v>22</v>
      </c>
      <c r="AT23" s="6">
        <v>27</v>
      </c>
      <c r="AU23" s="6">
        <v>24</v>
      </c>
      <c r="AV23" s="6">
        <v>28</v>
      </c>
      <c r="AW23" s="6">
        <v>20</v>
      </c>
    </row>
    <row r="24" spans="2:49" ht="20.100000000000001" customHeight="1" thickBot="1" x14ac:dyDescent="0.25">
      <c r="B24" s="5" t="s">
        <v>143</v>
      </c>
      <c r="C24" s="12">
        <f t="shared" ref="C24:AN24" si="21">C21/(C21+C22+C23)</f>
        <v>0.76553287981859408</v>
      </c>
      <c r="D24" s="12">
        <f t="shared" si="21"/>
        <v>0.75067628494138861</v>
      </c>
      <c r="E24" s="12">
        <f t="shared" si="21"/>
        <v>0.74550128534704374</v>
      </c>
      <c r="F24" s="12">
        <f t="shared" si="21"/>
        <v>0.7226514843432289</v>
      </c>
      <c r="G24" s="12">
        <f t="shared" si="21"/>
        <v>0.74048738777255241</v>
      </c>
      <c r="H24" s="12">
        <f t="shared" si="21"/>
        <v>0.70983302411873839</v>
      </c>
      <c r="I24" s="12">
        <f t="shared" si="21"/>
        <v>0.78285714285714281</v>
      </c>
      <c r="J24" s="12">
        <f t="shared" si="21"/>
        <v>0.77568042142230031</v>
      </c>
      <c r="K24" s="12">
        <f t="shared" si="21"/>
        <v>0.77076250607090824</v>
      </c>
      <c r="L24" s="12">
        <f t="shared" si="21"/>
        <v>0.8134939759036145</v>
      </c>
      <c r="M24" s="12">
        <f t="shared" si="21"/>
        <v>0.82242339832869082</v>
      </c>
      <c r="N24" s="12">
        <f t="shared" si="21"/>
        <v>0.82532127558305568</v>
      </c>
      <c r="O24" s="12">
        <f t="shared" si="21"/>
        <v>0.79161947904869767</v>
      </c>
      <c r="P24" s="12">
        <f t="shared" si="21"/>
        <v>0.8176165803108808</v>
      </c>
      <c r="Q24" s="12">
        <f t="shared" si="21"/>
        <v>0.8186770428015564</v>
      </c>
      <c r="R24" s="12">
        <f t="shared" si="21"/>
        <v>0.81305309734513276</v>
      </c>
      <c r="S24" s="12">
        <f t="shared" si="21"/>
        <v>0.81776504297994268</v>
      </c>
      <c r="T24" s="12">
        <f t="shared" si="21"/>
        <v>0.82272282076395686</v>
      </c>
      <c r="U24" s="12">
        <f t="shared" si="21"/>
        <v>0.84323922734026746</v>
      </c>
      <c r="V24" s="12">
        <f t="shared" si="21"/>
        <v>0.84107860011474467</v>
      </c>
      <c r="W24" s="12">
        <f t="shared" si="21"/>
        <v>0.83283433133732532</v>
      </c>
      <c r="X24" s="12">
        <f t="shared" si="21"/>
        <v>0.82714054927302105</v>
      </c>
      <c r="Y24" s="12">
        <f t="shared" si="21"/>
        <v>0.83820224719101122</v>
      </c>
      <c r="Z24" s="12">
        <f t="shared" si="21"/>
        <v>0.84631147540983609</v>
      </c>
      <c r="AA24" s="12">
        <f t="shared" si="21"/>
        <v>0.84740429994756161</v>
      </c>
      <c r="AB24" s="12">
        <f t="shared" si="21"/>
        <v>0.83634677793231338</v>
      </c>
      <c r="AC24" s="12">
        <f t="shared" si="21"/>
        <v>0.84526558891454961</v>
      </c>
      <c r="AD24" s="12">
        <f t="shared" si="21"/>
        <v>0.84253164556962024</v>
      </c>
      <c r="AE24" s="12">
        <f t="shared" si="21"/>
        <v>0.83680387409200974</v>
      </c>
      <c r="AF24" s="12">
        <f t="shared" si="21"/>
        <v>0.83711911357340718</v>
      </c>
      <c r="AG24" s="12">
        <f t="shared" si="21"/>
        <v>0.84267782426778237</v>
      </c>
      <c r="AH24" s="12">
        <f t="shared" si="21"/>
        <v>0.83588129496402874</v>
      </c>
      <c r="AI24" s="12">
        <f t="shared" si="21"/>
        <v>0.84690553745928343</v>
      </c>
      <c r="AJ24" s="12">
        <f t="shared" si="21"/>
        <v>0.84197924980047889</v>
      </c>
      <c r="AK24" s="12">
        <f t="shared" si="21"/>
        <v>0.84608030592734229</v>
      </c>
      <c r="AL24" s="12">
        <f t="shared" si="21"/>
        <v>0.82730455075845977</v>
      </c>
      <c r="AM24" s="12">
        <f t="shared" si="21"/>
        <v>0.83800952885124402</v>
      </c>
      <c r="AN24" s="12">
        <f t="shared" si="21"/>
        <v>0.82352941176470584</v>
      </c>
      <c r="AO24" s="12">
        <f t="shared" ref="AO24:AQ24" si="22">AO21/(AO21+AO22+AO23)</f>
        <v>0.82282793867120951</v>
      </c>
      <c r="AP24" s="12">
        <f t="shared" ref="AP24" si="23">AP21/(AP21+AP22+AP23)</f>
        <v>0.82316384180790958</v>
      </c>
      <c r="AQ24" s="12">
        <f t="shared" si="22"/>
        <v>0.83761618370694368</v>
      </c>
      <c r="AR24" s="12">
        <f t="shared" ref="AR24:AT24" si="24">AR21/(AR21+AR22+AR23)</f>
        <v>0.83040272263187753</v>
      </c>
      <c r="AS24" s="12">
        <f t="shared" ref="AS24" si="25">AS21/(AS21+AS22+AS23)</f>
        <v>0.80887372013651881</v>
      </c>
      <c r="AT24" s="12">
        <f t="shared" si="24"/>
        <v>0.8326446280991735</v>
      </c>
      <c r="AU24" s="12">
        <f t="shared" ref="AU24:AW24" si="26">AU21/(AU21+AU22+AU23)</f>
        <v>0.82592242194891197</v>
      </c>
      <c r="AV24" s="12">
        <f t="shared" ref="AV24" si="27">AV21/(AV21+AV22+AV23)</f>
        <v>0.80980163360560098</v>
      </c>
      <c r="AW24" s="12">
        <f t="shared" si="26"/>
        <v>0.81275221953188059</v>
      </c>
    </row>
    <row r="25" spans="2:49" ht="20.100000000000001" customHeight="1" thickBot="1" x14ac:dyDescent="0.25">
      <c r="B25" s="5" t="s">
        <v>54</v>
      </c>
      <c r="C25" s="6">
        <v>113</v>
      </c>
      <c r="D25" s="6">
        <v>95</v>
      </c>
      <c r="E25" s="6">
        <v>44</v>
      </c>
      <c r="F25" s="6">
        <v>88</v>
      </c>
      <c r="G25" s="6">
        <v>118</v>
      </c>
      <c r="H25" s="6">
        <v>95</v>
      </c>
      <c r="I25" s="6">
        <v>64</v>
      </c>
      <c r="J25" s="6">
        <v>94</v>
      </c>
      <c r="K25" s="6">
        <v>109</v>
      </c>
      <c r="L25" s="6">
        <v>100</v>
      </c>
      <c r="M25" s="6">
        <v>47</v>
      </c>
      <c r="N25" s="6">
        <v>109</v>
      </c>
      <c r="O25" s="6">
        <v>92</v>
      </c>
      <c r="P25" s="6">
        <v>73</v>
      </c>
      <c r="Q25" s="6">
        <v>43</v>
      </c>
      <c r="R25" s="6">
        <v>91</v>
      </c>
      <c r="S25" s="6">
        <v>66</v>
      </c>
      <c r="T25" s="6">
        <v>95</v>
      </c>
      <c r="U25" s="6">
        <v>48</v>
      </c>
      <c r="V25" s="6">
        <v>82</v>
      </c>
      <c r="W25" s="6">
        <v>109</v>
      </c>
      <c r="X25" s="6">
        <v>96</v>
      </c>
      <c r="Y25" s="6">
        <v>40</v>
      </c>
      <c r="Z25" s="6">
        <v>81</v>
      </c>
      <c r="AA25" s="6">
        <v>105</v>
      </c>
      <c r="AB25" s="6">
        <v>116</v>
      </c>
      <c r="AC25" s="6">
        <v>57</v>
      </c>
      <c r="AD25" s="6">
        <v>102</v>
      </c>
      <c r="AE25" s="19">
        <v>103</v>
      </c>
      <c r="AF25" s="22">
        <v>109</v>
      </c>
      <c r="AG25" s="6">
        <v>71</v>
      </c>
      <c r="AH25" s="6">
        <v>101</v>
      </c>
      <c r="AI25" s="6">
        <v>73</v>
      </c>
      <c r="AJ25" s="6">
        <v>35</v>
      </c>
      <c r="AK25" s="6">
        <v>71</v>
      </c>
      <c r="AL25" s="6">
        <v>125</v>
      </c>
      <c r="AM25" s="6">
        <v>122</v>
      </c>
      <c r="AN25" s="6">
        <v>169</v>
      </c>
      <c r="AO25" s="6">
        <v>77</v>
      </c>
      <c r="AP25" s="6">
        <v>127</v>
      </c>
      <c r="AQ25" s="6">
        <v>134</v>
      </c>
      <c r="AR25" s="6">
        <v>165</v>
      </c>
      <c r="AS25" s="6">
        <v>67</v>
      </c>
      <c r="AT25" s="6">
        <v>128</v>
      </c>
      <c r="AU25" s="6">
        <v>124</v>
      </c>
      <c r="AV25" s="6">
        <v>120</v>
      </c>
      <c r="AW25" s="6">
        <v>61</v>
      </c>
    </row>
    <row r="26" spans="2:49" ht="20.100000000000001" customHeight="1" thickBot="1" x14ac:dyDescent="0.25">
      <c r="B26" s="5" t="s">
        <v>55</v>
      </c>
      <c r="C26" s="6">
        <v>49</v>
      </c>
      <c r="D26" s="6">
        <v>44</v>
      </c>
      <c r="E26" s="6">
        <v>21</v>
      </c>
      <c r="F26" s="6">
        <v>42</v>
      </c>
      <c r="G26" s="6">
        <v>49</v>
      </c>
      <c r="H26" s="6">
        <v>50</v>
      </c>
      <c r="I26" s="6">
        <v>36</v>
      </c>
      <c r="J26" s="6">
        <v>49</v>
      </c>
      <c r="K26" s="6">
        <v>58</v>
      </c>
      <c r="L26" s="6">
        <v>49</v>
      </c>
      <c r="M26" s="6">
        <v>30</v>
      </c>
      <c r="N26" s="6">
        <v>60</v>
      </c>
      <c r="O26" s="6">
        <v>45</v>
      </c>
      <c r="P26" s="6">
        <v>41</v>
      </c>
      <c r="Q26" s="6">
        <v>25</v>
      </c>
      <c r="R26" s="6">
        <v>55</v>
      </c>
      <c r="S26" s="6">
        <v>40</v>
      </c>
      <c r="T26" s="6">
        <v>50</v>
      </c>
      <c r="U26" s="6">
        <v>38</v>
      </c>
      <c r="V26" s="6">
        <v>43</v>
      </c>
      <c r="W26" s="6">
        <v>60</v>
      </c>
      <c r="X26" s="6">
        <v>53</v>
      </c>
      <c r="Y26" s="6">
        <v>17</v>
      </c>
      <c r="Z26" s="6">
        <v>49</v>
      </c>
      <c r="AA26" s="6">
        <v>56</v>
      </c>
      <c r="AB26" s="6">
        <v>55</v>
      </c>
      <c r="AC26" s="6">
        <v>32</v>
      </c>
      <c r="AD26" s="6">
        <v>58</v>
      </c>
      <c r="AE26" s="19">
        <v>53</v>
      </c>
      <c r="AF26" s="22">
        <v>61</v>
      </c>
      <c r="AG26" s="6">
        <v>41</v>
      </c>
      <c r="AH26" s="6">
        <v>55</v>
      </c>
      <c r="AI26" s="6">
        <v>31</v>
      </c>
      <c r="AJ26" s="6">
        <v>19</v>
      </c>
      <c r="AK26" s="6">
        <v>44</v>
      </c>
      <c r="AL26" s="6">
        <v>76</v>
      </c>
      <c r="AM26" s="6">
        <v>68</v>
      </c>
      <c r="AN26" s="6">
        <v>88</v>
      </c>
      <c r="AO26" s="6">
        <v>41</v>
      </c>
      <c r="AP26" s="6">
        <v>62</v>
      </c>
      <c r="AQ26" s="6">
        <v>82</v>
      </c>
      <c r="AR26" s="6">
        <v>86</v>
      </c>
      <c r="AS26" s="6">
        <v>33</v>
      </c>
      <c r="AT26" s="6">
        <v>65</v>
      </c>
      <c r="AU26" s="6">
        <v>67</v>
      </c>
      <c r="AV26" s="6">
        <v>77</v>
      </c>
      <c r="AW26" s="6">
        <v>33</v>
      </c>
    </row>
    <row r="27" spans="2:49" ht="20.100000000000001" customHeight="1" thickBot="1" x14ac:dyDescent="0.25">
      <c r="B27" s="5" t="s">
        <v>56</v>
      </c>
      <c r="C27" s="6">
        <v>35</v>
      </c>
      <c r="D27" s="6">
        <v>24</v>
      </c>
      <c r="E27" s="6">
        <v>16</v>
      </c>
      <c r="F27" s="6">
        <v>27</v>
      </c>
      <c r="G27" s="6">
        <v>34</v>
      </c>
      <c r="H27" s="6">
        <v>22</v>
      </c>
      <c r="I27" s="6">
        <v>13</v>
      </c>
      <c r="J27" s="6">
        <v>24</v>
      </c>
      <c r="K27" s="6">
        <v>26</v>
      </c>
      <c r="L27" s="6">
        <v>31</v>
      </c>
      <c r="M27" s="6">
        <v>9</v>
      </c>
      <c r="N27" s="6">
        <v>29</v>
      </c>
      <c r="O27" s="6">
        <v>17</v>
      </c>
      <c r="P27" s="6">
        <v>14</v>
      </c>
      <c r="Q27" s="6">
        <v>9</v>
      </c>
      <c r="R27" s="6">
        <v>22</v>
      </c>
      <c r="S27" s="6">
        <v>18</v>
      </c>
      <c r="T27" s="6">
        <v>19</v>
      </c>
      <c r="U27" s="6">
        <v>7</v>
      </c>
      <c r="V27" s="6">
        <v>21</v>
      </c>
      <c r="W27" s="6">
        <v>26</v>
      </c>
      <c r="X27" s="6">
        <v>27</v>
      </c>
      <c r="Y27" s="6">
        <v>12</v>
      </c>
      <c r="Z27" s="6">
        <v>19</v>
      </c>
      <c r="AA27" s="6">
        <v>29</v>
      </c>
      <c r="AB27" s="6">
        <v>42</v>
      </c>
      <c r="AC27" s="6">
        <v>15</v>
      </c>
      <c r="AD27" s="6">
        <v>27</v>
      </c>
      <c r="AE27" s="19">
        <v>32</v>
      </c>
      <c r="AF27" s="22">
        <v>34</v>
      </c>
      <c r="AG27" s="6">
        <v>15</v>
      </c>
      <c r="AH27" s="6">
        <v>25</v>
      </c>
      <c r="AI27" s="6">
        <v>23</v>
      </c>
      <c r="AJ27" s="6">
        <v>10</v>
      </c>
      <c r="AK27" s="6">
        <v>13</v>
      </c>
      <c r="AL27" s="6">
        <v>28</v>
      </c>
      <c r="AM27" s="6">
        <v>26</v>
      </c>
      <c r="AN27" s="6">
        <v>39</v>
      </c>
      <c r="AO27" s="6">
        <v>16</v>
      </c>
      <c r="AP27" s="6">
        <v>35</v>
      </c>
      <c r="AQ27" s="6">
        <v>27</v>
      </c>
      <c r="AR27" s="6">
        <v>43</v>
      </c>
      <c r="AS27" s="6">
        <v>16</v>
      </c>
      <c r="AT27" s="6">
        <v>32</v>
      </c>
      <c r="AU27" s="6">
        <v>29</v>
      </c>
      <c r="AV27" s="6">
        <v>25</v>
      </c>
      <c r="AW27" s="6">
        <v>17</v>
      </c>
    </row>
    <row r="28" spans="2:49" ht="20.100000000000001" customHeight="1" thickBot="1" x14ac:dyDescent="0.25">
      <c r="B28" s="5" t="s">
        <v>57</v>
      </c>
      <c r="C28" s="6">
        <v>15</v>
      </c>
      <c r="D28" s="6">
        <v>17</v>
      </c>
      <c r="E28" s="6">
        <v>5</v>
      </c>
      <c r="F28" s="6">
        <v>14</v>
      </c>
      <c r="G28" s="6">
        <v>25</v>
      </c>
      <c r="H28" s="6">
        <v>15</v>
      </c>
      <c r="I28" s="6">
        <v>13</v>
      </c>
      <c r="J28" s="6">
        <v>17</v>
      </c>
      <c r="K28" s="6">
        <v>17</v>
      </c>
      <c r="L28" s="6">
        <v>13</v>
      </c>
      <c r="M28" s="6">
        <v>4</v>
      </c>
      <c r="N28" s="6">
        <v>17</v>
      </c>
      <c r="O28" s="6">
        <v>18</v>
      </c>
      <c r="P28" s="6">
        <v>14</v>
      </c>
      <c r="Q28" s="6">
        <v>7</v>
      </c>
      <c r="R28" s="6">
        <v>9</v>
      </c>
      <c r="S28" s="6">
        <v>5</v>
      </c>
      <c r="T28" s="6">
        <v>17</v>
      </c>
      <c r="U28" s="6">
        <v>2</v>
      </c>
      <c r="V28" s="6">
        <v>10</v>
      </c>
      <c r="W28" s="6">
        <v>17</v>
      </c>
      <c r="X28" s="6">
        <v>10</v>
      </c>
      <c r="Y28" s="6">
        <v>9</v>
      </c>
      <c r="Z28" s="6">
        <v>7</v>
      </c>
      <c r="AA28" s="6">
        <v>14</v>
      </c>
      <c r="AB28" s="6">
        <v>17</v>
      </c>
      <c r="AC28" s="6">
        <v>7</v>
      </c>
      <c r="AD28" s="6">
        <v>9</v>
      </c>
      <c r="AE28" s="19">
        <v>12</v>
      </c>
      <c r="AF28" s="22">
        <v>9</v>
      </c>
      <c r="AG28" s="6">
        <v>9</v>
      </c>
      <c r="AH28" s="6">
        <v>7</v>
      </c>
      <c r="AI28" s="6">
        <v>11</v>
      </c>
      <c r="AJ28" s="6">
        <v>4</v>
      </c>
      <c r="AK28" s="6">
        <v>10</v>
      </c>
      <c r="AL28" s="6">
        <v>14</v>
      </c>
      <c r="AM28" s="6">
        <v>21</v>
      </c>
      <c r="AN28" s="6">
        <v>23</v>
      </c>
      <c r="AO28" s="6">
        <v>12</v>
      </c>
      <c r="AP28" s="6">
        <v>17</v>
      </c>
      <c r="AQ28" s="6">
        <v>19</v>
      </c>
      <c r="AR28" s="6">
        <v>23</v>
      </c>
      <c r="AS28" s="6">
        <v>9</v>
      </c>
      <c r="AT28" s="6">
        <v>21</v>
      </c>
      <c r="AU28" s="6">
        <v>16</v>
      </c>
      <c r="AV28" s="6">
        <v>12</v>
      </c>
      <c r="AW28" s="6">
        <v>5</v>
      </c>
    </row>
    <row r="29" spans="2:49" ht="20.100000000000001" customHeight="1" thickBot="1" x14ac:dyDescent="0.25">
      <c r="B29" s="5" t="s">
        <v>58</v>
      </c>
      <c r="C29" s="6">
        <v>14</v>
      </c>
      <c r="D29" s="6">
        <v>10</v>
      </c>
      <c r="E29" s="6">
        <v>2</v>
      </c>
      <c r="F29" s="6">
        <v>5</v>
      </c>
      <c r="G29" s="6">
        <v>10</v>
      </c>
      <c r="H29" s="6">
        <v>8</v>
      </c>
      <c r="I29" s="6">
        <v>2</v>
      </c>
      <c r="J29" s="6">
        <v>4</v>
      </c>
      <c r="K29" s="6">
        <v>8</v>
      </c>
      <c r="L29" s="6">
        <v>7</v>
      </c>
      <c r="M29" s="6">
        <v>4</v>
      </c>
      <c r="N29" s="6">
        <v>3</v>
      </c>
      <c r="O29" s="6">
        <v>12</v>
      </c>
      <c r="P29" s="6">
        <v>4</v>
      </c>
      <c r="Q29" s="6">
        <v>2</v>
      </c>
      <c r="R29" s="6">
        <v>5</v>
      </c>
      <c r="S29" s="6">
        <v>3</v>
      </c>
      <c r="T29" s="6">
        <v>9</v>
      </c>
      <c r="U29" s="6">
        <v>1</v>
      </c>
      <c r="V29" s="6">
        <v>8</v>
      </c>
      <c r="W29" s="6">
        <v>6</v>
      </c>
      <c r="X29" s="6">
        <v>6</v>
      </c>
      <c r="Y29" s="6">
        <v>2</v>
      </c>
      <c r="Z29" s="6">
        <v>6</v>
      </c>
      <c r="AA29" s="6">
        <v>6</v>
      </c>
      <c r="AB29" s="6">
        <v>2</v>
      </c>
      <c r="AC29" s="6">
        <v>3</v>
      </c>
      <c r="AD29" s="6">
        <v>8</v>
      </c>
      <c r="AE29" s="19">
        <v>6</v>
      </c>
      <c r="AF29" s="22">
        <v>5</v>
      </c>
      <c r="AG29" s="6">
        <v>6</v>
      </c>
      <c r="AH29" s="6">
        <v>14</v>
      </c>
      <c r="AI29" s="6">
        <v>8</v>
      </c>
      <c r="AJ29" s="6">
        <v>2</v>
      </c>
      <c r="AK29" s="6">
        <v>4</v>
      </c>
      <c r="AL29" s="6">
        <v>7</v>
      </c>
      <c r="AM29" s="6">
        <v>7</v>
      </c>
      <c r="AN29" s="6">
        <v>19</v>
      </c>
      <c r="AO29" s="6">
        <v>8</v>
      </c>
      <c r="AP29" s="6">
        <v>13</v>
      </c>
      <c r="AQ29" s="6">
        <v>6</v>
      </c>
      <c r="AR29" s="6">
        <v>13</v>
      </c>
      <c r="AS29" s="6">
        <v>9</v>
      </c>
      <c r="AT29" s="6">
        <v>10</v>
      </c>
      <c r="AU29" s="6">
        <v>12</v>
      </c>
      <c r="AV29" s="6">
        <v>6</v>
      </c>
      <c r="AW29" s="6">
        <v>6</v>
      </c>
    </row>
    <row r="30" spans="2:49" ht="20.100000000000001" customHeight="1" thickBot="1" x14ac:dyDescent="0.25">
      <c r="B30" s="5" t="s">
        <v>144</v>
      </c>
      <c r="C30" s="12">
        <f t="shared" ref="C30:AN30" si="28">(C26+C27)/C25</f>
        <v>0.74336283185840712</v>
      </c>
      <c r="D30" s="12">
        <f t="shared" si="28"/>
        <v>0.71578947368421053</v>
      </c>
      <c r="E30" s="12">
        <f t="shared" si="28"/>
        <v>0.84090909090909094</v>
      </c>
      <c r="F30" s="12">
        <f t="shared" si="28"/>
        <v>0.78409090909090906</v>
      </c>
      <c r="G30" s="12">
        <f t="shared" si="28"/>
        <v>0.70338983050847459</v>
      </c>
      <c r="H30" s="12">
        <f t="shared" si="28"/>
        <v>0.75789473684210529</v>
      </c>
      <c r="I30" s="12">
        <f t="shared" si="28"/>
        <v>0.765625</v>
      </c>
      <c r="J30" s="12">
        <f t="shared" si="28"/>
        <v>0.77659574468085102</v>
      </c>
      <c r="K30" s="12">
        <f t="shared" si="28"/>
        <v>0.77064220183486243</v>
      </c>
      <c r="L30" s="12">
        <f t="shared" si="28"/>
        <v>0.8</v>
      </c>
      <c r="M30" s="12">
        <f t="shared" si="28"/>
        <v>0.82978723404255317</v>
      </c>
      <c r="N30" s="12">
        <f t="shared" si="28"/>
        <v>0.8165137614678899</v>
      </c>
      <c r="O30" s="12">
        <f t="shared" si="28"/>
        <v>0.67391304347826086</v>
      </c>
      <c r="P30" s="12">
        <f t="shared" si="28"/>
        <v>0.75342465753424659</v>
      </c>
      <c r="Q30" s="12">
        <f t="shared" si="28"/>
        <v>0.79069767441860461</v>
      </c>
      <c r="R30" s="12">
        <f t="shared" si="28"/>
        <v>0.84615384615384615</v>
      </c>
      <c r="S30" s="12">
        <f t="shared" si="28"/>
        <v>0.87878787878787878</v>
      </c>
      <c r="T30" s="12">
        <f t="shared" si="28"/>
        <v>0.72631578947368425</v>
      </c>
      <c r="U30" s="12">
        <f t="shared" si="28"/>
        <v>0.9375</v>
      </c>
      <c r="V30" s="12">
        <f t="shared" si="28"/>
        <v>0.78048780487804881</v>
      </c>
      <c r="W30" s="12">
        <f t="shared" si="28"/>
        <v>0.78899082568807344</v>
      </c>
      <c r="X30" s="12">
        <f t="shared" si="28"/>
        <v>0.83333333333333337</v>
      </c>
      <c r="Y30" s="12">
        <f t="shared" si="28"/>
        <v>0.72499999999999998</v>
      </c>
      <c r="Z30" s="12">
        <f t="shared" si="28"/>
        <v>0.83950617283950613</v>
      </c>
      <c r="AA30" s="12">
        <f t="shared" si="28"/>
        <v>0.80952380952380953</v>
      </c>
      <c r="AB30" s="12">
        <f t="shared" si="28"/>
        <v>0.83620689655172409</v>
      </c>
      <c r="AC30" s="12">
        <f t="shared" si="28"/>
        <v>0.82456140350877194</v>
      </c>
      <c r="AD30" s="12">
        <f t="shared" si="28"/>
        <v>0.83333333333333337</v>
      </c>
      <c r="AE30" s="12">
        <f t="shared" si="28"/>
        <v>0.82524271844660191</v>
      </c>
      <c r="AF30" s="12">
        <f t="shared" si="28"/>
        <v>0.87155963302752293</v>
      </c>
      <c r="AG30" s="12">
        <f t="shared" si="28"/>
        <v>0.78873239436619713</v>
      </c>
      <c r="AH30" s="12">
        <f t="shared" si="28"/>
        <v>0.79207920792079212</v>
      </c>
      <c r="AI30" s="12">
        <f t="shared" si="28"/>
        <v>0.73972602739726023</v>
      </c>
      <c r="AJ30" s="12">
        <f t="shared" si="28"/>
        <v>0.82857142857142863</v>
      </c>
      <c r="AK30" s="12">
        <f t="shared" si="28"/>
        <v>0.80281690140845074</v>
      </c>
      <c r="AL30" s="12">
        <f t="shared" si="28"/>
        <v>0.83199999999999996</v>
      </c>
      <c r="AM30" s="12">
        <f t="shared" si="28"/>
        <v>0.77049180327868849</v>
      </c>
      <c r="AN30" s="12">
        <f t="shared" si="28"/>
        <v>0.75147928994082835</v>
      </c>
      <c r="AO30" s="12">
        <f t="shared" ref="AO30:AQ30" si="29">(AO26+AO27)/AO25</f>
        <v>0.74025974025974028</v>
      </c>
      <c r="AP30" s="12">
        <f t="shared" ref="AP30" si="30">(AP26+AP27)/AP25</f>
        <v>0.76377952755905509</v>
      </c>
      <c r="AQ30" s="12">
        <f t="shared" si="29"/>
        <v>0.81343283582089554</v>
      </c>
      <c r="AR30" s="12">
        <f t="shared" ref="AR30:AT30" si="31">(AR26+AR27)/AR25</f>
        <v>0.78181818181818186</v>
      </c>
      <c r="AS30" s="12">
        <f t="shared" ref="AS30" si="32">(AS26+AS27)/AS25</f>
        <v>0.73134328358208955</v>
      </c>
      <c r="AT30" s="12">
        <f t="shared" si="31"/>
        <v>0.7578125</v>
      </c>
      <c r="AU30" s="12">
        <f t="shared" ref="AU30:AW30" si="33">(AU26+AU27)/AU25</f>
        <v>0.77419354838709675</v>
      </c>
      <c r="AV30" s="12">
        <f t="shared" ref="AV30" si="34">(AV26+AV27)/AV25</f>
        <v>0.85</v>
      </c>
      <c r="AW30" s="12">
        <f t="shared" si="33"/>
        <v>0.81967213114754101</v>
      </c>
    </row>
    <row r="31" spans="2:49" ht="20.100000000000001" customHeight="1" thickBot="1" x14ac:dyDescent="0.25">
      <c r="B31" s="5" t="s">
        <v>145</v>
      </c>
      <c r="C31" s="12">
        <f t="shared" ref="C31:R32" si="35">C26/(C26+C28)</f>
        <v>0.765625</v>
      </c>
      <c r="D31" s="12">
        <f t="shared" si="35"/>
        <v>0.72131147540983609</v>
      </c>
      <c r="E31" s="12">
        <f t="shared" si="35"/>
        <v>0.80769230769230771</v>
      </c>
      <c r="F31" s="12">
        <f t="shared" si="35"/>
        <v>0.75</v>
      </c>
      <c r="G31" s="12">
        <f t="shared" si="35"/>
        <v>0.66216216216216217</v>
      </c>
      <c r="H31" s="12">
        <f t="shared" si="35"/>
        <v>0.76923076923076927</v>
      </c>
      <c r="I31" s="12">
        <f t="shared" si="35"/>
        <v>0.73469387755102045</v>
      </c>
      <c r="J31" s="12">
        <f t="shared" si="35"/>
        <v>0.74242424242424243</v>
      </c>
      <c r="K31" s="12">
        <f t="shared" si="35"/>
        <v>0.77333333333333332</v>
      </c>
      <c r="L31" s="12">
        <f t="shared" si="35"/>
        <v>0.79032258064516125</v>
      </c>
      <c r="M31" s="12">
        <f t="shared" si="35"/>
        <v>0.88235294117647056</v>
      </c>
      <c r="N31" s="12">
        <f t="shared" si="35"/>
        <v>0.77922077922077926</v>
      </c>
      <c r="O31" s="12">
        <f t="shared" si="35"/>
        <v>0.7142857142857143</v>
      </c>
      <c r="P31" s="12">
        <f t="shared" si="35"/>
        <v>0.74545454545454548</v>
      </c>
      <c r="Q31" s="12">
        <f t="shared" si="35"/>
        <v>0.78125</v>
      </c>
      <c r="R31" s="12">
        <f t="shared" si="35"/>
        <v>0.859375</v>
      </c>
      <c r="S31" s="12">
        <f t="shared" ref="D31:AN32" si="36">S26/(S26+S28)</f>
        <v>0.88888888888888884</v>
      </c>
      <c r="T31" s="12">
        <f t="shared" si="36"/>
        <v>0.74626865671641796</v>
      </c>
      <c r="U31" s="12">
        <f t="shared" si="36"/>
        <v>0.95</v>
      </c>
      <c r="V31" s="12">
        <f t="shared" si="36"/>
        <v>0.81132075471698117</v>
      </c>
      <c r="W31" s="12">
        <f t="shared" si="36"/>
        <v>0.77922077922077926</v>
      </c>
      <c r="X31" s="12">
        <f t="shared" si="36"/>
        <v>0.84126984126984128</v>
      </c>
      <c r="Y31" s="12">
        <f t="shared" si="36"/>
        <v>0.65384615384615385</v>
      </c>
      <c r="Z31" s="12">
        <f t="shared" si="36"/>
        <v>0.875</v>
      </c>
      <c r="AA31" s="12">
        <f t="shared" si="36"/>
        <v>0.8</v>
      </c>
      <c r="AB31" s="12">
        <f t="shared" si="36"/>
        <v>0.76388888888888884</v>
      </c>
      <c r="AC31" s="12">
        <f t="shared" si="36"/>
        <v>0.82051282051282048</v>
      </c>
      <c r="AD31" s="12">
        <f t="shared" si="36"/>
        <v>0.86567164179104472</v>
      </c>
      <c r="AE31" s="12">
        <f t="shared" si="36"/>
        <v>0.81538461538461537</v>
      </c>
      <c r="AF31" s="12">
        <f t="shared" si="36"/>
        <v>0.87142857142857144</v>
      </c>
      <c r="AG31" s="12">
        <f t="shared" si="36"/>
        <v>0.82</v>
      </c>
      <c r="AH31" s="12">
        <f t="shared" si="36"/>
        <v>0.88709677419354838</v>
      </c>
      <c r="AI31" s="12">
        <f t="shared" si="36"/>
        <v>0.73809523809523814</v>
      </c>
      <c r="AJ31" s="12">
        <f t="shared" si="36"/>
        <v>0.82608695652173914</v>
      </c>
      <c r="AK31" s="12">
        <f t="shared" si="36"/>
        <v>0.81481481481481477</v>
      </c>
      <c r="AL31" s="12">
        <f t="shared" si="36"/>
        <v>0.84444444444444444</v>
      </c>
      <c r="AM31" s="12">
        <f t="shared" si="36"/>
        <v>0.7640449438202247</v>
      </c>
      <c r="AN31" s="12">
        <f t="shared" si="36"/>
        <v>0.7927927927927928</v>
      </c>
      <c r="AO31" s="12">
        <f t="shared" ref="AO31:AQ31" si="37">AO26/(AO26+AO28)</f>
        <v>0.77358490566037741</v>
      </c>
      <c r="AP31" s="12">
        <f t="shared" ref="AP31" si="38">AP26/(AP26+AP28)</f>
        <v>0.78481012658227844</v>
      </c>
      <c r="AQ31" s="12">
        <f t="shared" si="37"/>
        <v>0.81188118811881194</v>
      </c>
      <c r="AR31" s="12">
        <f t="shared" ref="AR31:AT31" si="39">AR26/(AR26+AR28)</f>
        <v>0.78899082568807344</v>
      </c>
      <c r="AS31" s="12">
        <f t="shared" ref="AS31" si="40">AS26/(AS26+AS28)</f>
        <v>0.7857142857142857</v>
      </c>
      <c r="AT31" s="12">
        <f t="shared" si="39"/>
        <v>0.7558139534883721</v>
      </c>
      <c r="AU31" s="12">
        <f t="shared" ref="AU31:AW31" si="41">AU26/(AU26+AU28)</f>
        <v>0.80722891566265065</v>
      </c>
      <c r="AV31" s="12">
        <f t="shared" ref="AV31" si="42">AV26/(AV26+AV28)</f>
        <v>0.8651685393258427</v>
      </c>
      <c r="AW31" s="12">
        <f t="shared" si="41"/>
        <v>0.86842105263157898</v>
      </c>
    </row>
    <row r="32" spans="2:49" ht="20.100000000000001" customHeight="1" thickBot="1" x14ac:dyDescent="0.25">
      <c r="B32" s="5" t="s">
        <v>146</v>
      </c>
      <c r="C32" s="12">
        <f t="shared" si="35"/>
        <v>0.7142857142857143</v>
      </c>
      <c r="D32" s="12">
        <f t="shared" si="36"/>
        <v>0.70588235294117652</v>
      </c>
      <c r="E32" s="12">
        <f t="shared" si="36"/>
        <v>0.88888888888888884</v>
      </c>
      <c r="F32" s="12">
        <f t="shared" si="36"/>
        <v>0.84375</v>
      </c>
      <c r="G32" s="12">
        <f t="shared" si="36"/>
        <v>0.77272727272727271</v>
      </c>
      <c r="H32" s="12">
        <f t="shared" si="36"/>
        <v>0.73333333333333328</v>
      </c>
      <c r="I32" s="12">
        <f t="shared" si="36"/>
        <v>0.8666666666666667</v>
      </c>
      <c r="J32" s="12">
        <f t="shared" si="36"/>
        <v>0.8571428571428571</v>
      </c>
      <c r="K32" s="12">
        <f t="shared" si="36"/>
        <v>0.76470588235294112</v>
      </c>
      <c r="L32" s="12">
        <f t="shared" si="36"/>
        <v>0.81578947368421051</v>
      </c>
      <c r="M32" s="12">
        <f t="shared" si="36"/>
        <v>0.69230769230769229</v>
      </c>
      <c r="N32" s="12">
        <f t="shared" si="36"/>
        <v>0.90625</v>
      </c>
      <c r="O32" s="12">
        <f t="shared" si="36"/>
        <v>0.58620689655172409</v>
      </c>
      <c r="P32" s="12">
        <f t="shared" si="36"/>
        <v>0.77777777777777779</v>
      </c>
      <c r="Q32" s="12">
        <f t="shared" si="36"/>
        <v>0.81818181818181823</v>
      </c>
      <c r="R32" s="12">
        <f t="shared" si="36"/>
        <v>0.81481481481481477</v>
      </c>
      <c r="S32" s="12">
        <f t="shared" si="36"/>
        <v>0.8571428571428571</v>
      </c>
      <c r="T32" s="12">
        <f t="shared" si="36"/>
        <v>0.6785714285714286</v>
      </c>
      <c r="U32" s="12">
        <f t="shared" si="36"/>
        <v>0.875</v>
      </c>
      <c r="V32" s="12">
        <f t="shared" si="36"/>
        <v>0.72413793103448276</v>
      </c>
      <c r="W32" s="12">
        <f t="shared" si="36"/>
        <v>0.8125</v>
      </c>
      <c r="X32" s="12">
        <f t="shared" si="36"/>
        <v>0.81818181818181823</v>
      </c>
      <c r="Y32" s="12">
        <f t="shared" si="36"/>
        <v>0.8571428571428571</v>
      </c>
      <c r="Z32" s="12">
        <f t="shared" si="36"/>
        <v>0.76</v>
      </c>
      <c r="AA32" s="12">
        <f t="shared" si="36"/>
        <v>0.82857142857142863</v>
      </c>
      <c r="AB32" s="12">
        <f t="shared" si="36"/>
        <v>0.95454545454545459</v>
      </c>
      <c r="AC32" s="12">
        <f t="shared" si="36"/>
        <v>0.83333333333333337</v>
      </c>
      <c r="AD32" s="12">
        <f t="shared" si="36"/>
        <v>0.77142857142857146</v>
      </c>
      <c r="AE32" s="12">
        <f t="shared" si="36"/>
        <v>0.84210526315789469</v>
      </c>
      <c r="AF32" s="12">
        <f t="shared" si="36"/>
        <v>0.87179487179487181</v>
      </c>
      <c r="AG32" s="12">
        <f t="shared" si="36"/>
        <v>0.7142857142857143</v>
      </c>
      <c r="AH32" s="12">
        <f t="shared" si="36"/>
        <v>0.64102564102564108</v>
      </c>
      <c r="AI32" s="12">
        <f t="shared" si="36"/>
        <v>0.74193548387096775</v>
      </c>
      <c r="AJ32" s="12">
        <f t="shared" si="36"/>
        <v>0.83333333333333337</v>
      </c>
      <c r="AK32" s="12">
        <f t="shared" si="36"/>
        <v>0.76470588235294112</v>
      </c>
      <c r="AL32" s="12">
        <f t="shared" si="36"/>
        <v>0.8</v>
      </c>
      <c r="AM32" s="12">
        <f t="shared" si="36"/>
        <v>0.78787878787878785</v>
      </c>
      <c r="AN32" s="12">
        <f t="shared" si="36"/>
        <v>0.67241379310344829</v>
      </c>
      <c r="AO32" s="12">
        <f t="shared" ref="AO32:AQ32" si="43">AO27/(AO27+AO29)</f>
        <v>0.66666666666666663</v>
      </c>
      <c r="AP32" s="12">
        <f t="shared" ref="AP32" si="44">AP27/(AP27+AP29)</f>
        <v>0.72916666666666663</v>
      </c>
      <c r="AQ32" s="12">
        <f t="shared" si="43"/>
        <v>0.81818181818181823</v>
      </c>
      <c r="AR32" s="12">
        <f t="shared" ref="AR32:AT32" si="45">AR27/(AR27+AR29)</f>
        <v>0.7678571428571429</v>
      </c>
      <c r="AS32" s="12">
        <f t="shared" ref="AS32" si="46">AS27/(AS27+AS29)</f>
        <v>0.64</v>
      </c>
      <c r="AT32" s="12">
        <f t="shared" si="45"/>
        <v>0.76190476190476186</v>
      </c>
      <c r="AU32" s="12">
        <f t="shared" ref="AU32:AW32" si="47">AU27/(AU27+AU29)</f>
        <v>0.70731707317073167</v>
      </c>
      <c r="AV32" s="12">
        <f t="shared" ref="AV32" si="48">AV27/(AV27+AV29)</f>
        <v>0.80645161290322576</v>
      </c>
      <c r="AW32" s="12">
        <f t="shared" si="47"/>
        <v>0.73913043478260865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2020-09-23T10:00:09Z</cp:lastPrinted>
  <dcterms:created xsi:type="dcterms:W3CDTF">2018-12-13T08:49:05Z</dcterms:created>
  <dcterms:modified xsi:type="dcterms:W3CDTF">2024-04-17T09:51:40Z</dcterms:modified>
</cp:coreProperties>
</file>